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C:\Users\carit\Documents\Documentación\SIC\Activos\activos 2023\Activos 2023\PC\PC02\"/>
    </mc:Choice>
  </mc:AlternateContent>
  <xr:revisionPtr revIDLastSave="0" documentId="13_ncr:1_{AEB904BE-D71F-4E1F-99A7-C9F42B7B1BAF}"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6" l="1"/>
  <c r="T18" i="6" s="1"/>
  <c r="U18" i="6" s="1"/>
  <c r="Q18" i="6"/>
  <c r="S18" i="6"/>
  <c r="H12" i="6"/>
  <c r="H11" i="6"/>
  <c r="BA7" i="6"/>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<sst xmlns="http://schemas.openxmlformats.org/spreadsheetml/2006/main" count="1196" uniqueCount="492">
  <si>
    <t>MATRIZ DE ACTIVOS DE INFORMACIÓN</t>
  </si>
  <si>
    <t>SEDE</t>
  </si>
  <si>
    <t xml:space="preserve">LÍDER DE PROCESO O FUNCIONARIO DESIGNADO </t>
  </si>
  <si>
    <t>FECHA ÚLTIMA ACTUALIZACIÓN</t>
  </si>
  <si>
    <t>Julio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</si>
  <si>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</si>
  <si>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</si>
  <si>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</si>
  <si>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</si>
  <si>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</si>
  <si>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</si>
  <si>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</si>
  <si>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</si>
  <si>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</si>
  <si>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</si>
  <si>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</si>
  <si>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</si>
  <si>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</si>
  <si>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</si>
  <si>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</si>
  <si>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</si>
  <si>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</si>
  <si>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</si>
  <si>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</si>
  <si>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</si>
  <si>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</si>
  <si>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</si>
  <si>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</si>
  <si>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</si>
  <si>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</si>
  <si>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</si>
  <si>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</si>
  <si>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</si>
  <si>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</si>
  <si>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</si>
  <si>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</si>
  <si>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</si>
  <si>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</si>
  <si>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</si>
  <si>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</si>
  <si>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</si>
  <si>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</si>
  <si>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</si>
  <si>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</si>
  <si>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</si>
  <si>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</si>
  <si>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</si>
  <si>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</si>
  <si>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</si>
  <si>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</si>
  <si>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</si>
  <si>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</si>
  <si>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</si>
  <si>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</si>
  <si>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</si>
  <si>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</si>
  <si>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</si>
  <si>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</si>
  <si>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</si>
  <si>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</si>
  <si>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</si>
  <si>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</si>
  <si>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</si>
  <si>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</si>
  <si>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</si>
  <si>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</si>
  <si>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</si>
  <si>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</si>
  <si>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</si>
  <si>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</si>
  <si>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</si>
  <si>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</si>
  <si>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</si>
  <si>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</si>
  <si>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</si>
  <si>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</si>
  <si>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</si>
  <si>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</si>
  <si>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</si>
  <si>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</si>
  <si>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</si>
  <si>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</si>
  <si>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</si>
  <si>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</si>
  <si>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</si>
  <si>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</si>
  <si>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</si>
  <si>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</si>
  <si>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</si>
  <si>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</si>
  <si>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</si>
  <si>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</si>
  <si>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</si>
  <si>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</si>
  <si>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</si>
  <si>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</si>
  <si>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</si>
  <si>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</si>
  <si>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</si>
  <si>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</si>
  <si>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</si>
  <si>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</si>
  <si>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</si>
  <si>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</si>
  <si>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</si>
  <si>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</si>
  <si>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</si>
  <si>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</si>
  <si>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</si>
  <si>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</si>
  <si>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</si>
  <si>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</si>
  <si>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</si>
  <si>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</si>
  <si>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</si>
  <si>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</si>
  <si>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</si>
  <si>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</si>
  <si>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</si>
  <si>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</si>
  <si>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</si>
  <si>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</si>
  <si>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</si>
  <si>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</si>
  <si>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</si>
  <si>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</si>
  <si>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</si>
  <si>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</si>
  <si>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</si>
  <si>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</si>
  <si>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</si>
  <si>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</si>
  <si>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</si>
  <si>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</si>
  <si>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</si>
  <si>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</si>
  <si>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</si>
  <si>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</si>
  <si>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</si>
  <si>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</si>
  <si>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</si>
  <si>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</si>
  <si>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</si>
  <si>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</si>
  <si>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</si>
  <si>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</si>
  <si>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</si>
  <si>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</si>
  <si>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</si>
  <si>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</si>
  <si>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</si>
  <si>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</si>
  <si>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</si>
  <si>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</si>
  <si>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</si>
  <si>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</si>
  <si>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</si>
  <si>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</si>
  <si>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</si>
  <si>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</si>
  <si>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</si>
  <si>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</si>
  <si>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</si>
  <si>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</si>
  <si>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</si>
  <si>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</si>
  <si>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</si>
  <si>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</si>
  <si>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</si>
  <si>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</si>
  <si>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</si>
  <si>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</si>
  <si>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</si>
  <si>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</si>
  <si>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</si>
  <si>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</si>
  <si>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</si>
  <si>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</si>
  <si>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</si>
  <si>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</si>
  <si>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</si>
  <si>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</si>
  <si>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</si>
  <si>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</si>
  <si>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</si>
  <si>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</si>
  <si>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</si>
  <si>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</si>
  <si>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</si>
  <si>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</si>
  <si>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</si>
  <si>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</si>
  <si>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</si>
  <si>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</si>
  <si>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</si>
  <si>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</si>
  <si>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</si>
  <si>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</si>
  <si>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</si>
  <si>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</si>
  <si>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</si>
  <si>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</si>
  <si>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</si>
  <si>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</si>
  <si>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</si>
  <si>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</si>
  <si>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</si>
  <si>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</si>
  <si>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</si>
  <si>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</si>
  <si>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</si>
  <si>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</si>
  <si>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</si>
  <si>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</si>
  <si>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</si>
  <si>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</si>
  <si>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</si>
  <si>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</si>
  <si>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</si>
  <si>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</si>
  <si>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</si>
  <si>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</si>
  <si>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</si>
  <si>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</si>
  <si>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</si>
  <si>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</si>
  <si>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</si>
  <si>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</si>
  <si>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</si>
  <si>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</si>
  <si>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</si>
  <si>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</si>
  <si>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</si>
  <si>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</si>
  <si>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</si>
  <si>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</si>
  <si>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</si>
  <si>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</si>
  <si>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</si>
  <si>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</si>
  <si>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</si>
  <si>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</si>
  <si>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</si>
  <si>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</si>
  <si>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</si>
  <si>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</si>
  <si>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</si>
  <si>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</si>
  <si>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</si>
  <si>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</si>
  <si>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</si>
  <si>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</si>
  <si>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</si>
  <si>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</si>
  <si>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</si>
  <si>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</si>
  <si>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</si>
  <si>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</si>
  <si>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</si>
  <si>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</si>
  <si>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</si>
  <si>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</si>
  <si>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</si>
  <si>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</si>
  <si>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</si>
  <si>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</si>
  <si>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</si>
  <si>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</si>
  <si>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</si>
  <si>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</si>
  <si>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</si>
  <si>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</si>
  <si>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</si>
  <si>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</si>
  <si>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</si>
  <si>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</si>
  <si>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</si>
  <si>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</si>
  <si>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</si>
  <si>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</si>
  <si>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</si>
  <si>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</si>
  <si>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</si>
  <si>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</si>
  <si>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</si>
  <si>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</si>
  <si>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PC02 - Trámites Administrativos - Libre Competencia</t>
  </si>
  <si>
    <t xml:space="preserve"> PROCEDIMIENTO PRÁCTICAS RESTRICTIVAS DE LA COMPETENCIA Y COMPETENCIA DESLEAL ADMINISTRATIVA</t>
  </si>
  <si>
    <t>AVERIGUACIONES PRELIMINARES</t>
  </si>
  <si>
    <t xml:space="preserve">Provee información sobre la primera etapa del proceso, en la cual se establece si existe mérito para adelantar un procedimiento administrativo sancionatorio por denuncia de un tercero o de oficio, cuando existe una presunta infracción del régimen de protección de la libre competencia económica. Durante la fase de indagación, se realizan visitas administrativas y realizan requerimientos a los agentes del mercado, a fin de determinar si existe un presunto incumplimiento de las normas de protección de la competencia. En el evento de establecerse que no existe indicios suficientes relacionados con la infracción a la ley, se archivará la actuación. De lo contrario, se apertura el proceso de investigación sancionatorio. </t>
  </si>
  <si>
    <t>PC02-P01</t>
  </si>
  <si>
    <t>Grupo Elite contra Colusiones
Grupo de Protección y Promoción de la Competencia
Grupo de Prácticas Restrictivas
Despacho del delegado para la protección de la competencia</t>
  </si>
  <si>
    <t>Grupo Elite contra Colusiones
Grupo de Protección y Promoción de la Competencia
Grupo de Prácticas Restrictivas</t>
  </si>
  <si>
    <t>N/A</t>
  </si>
  <si>
    <t>Pública Reservada / Confidencial = Alta</t>
  </si>
  <si>
    <t>Alto</t>
  </si>
  <si>
    <t>Medio</t>
  </si>
  <si>
    <t>Si</t>
  </si>
  <si>
    <t>No</t>
  </si>
  <si>
    <t>No Aplica</t>
  </si>
  <si>
    <t>Español - Inglés</t>
  </si>
  <si>
    <t>Hibrido: Análogo - digital</t>
  </si>
  <si>
    <t>Documento PDF</t>
  </si>
  <si>
    <t>Disponible a solicitud</t>
  </si>
  <si>
    <t>Cada vez que se presenta</t>
  </si>
  <si>
    <t>Definido manualmente</t>
  </si>
  <si>
    <t>Compromete secretos comerciales, industriales, profesionales</t>
  </si>
  <si>
    <t>Artículo 74 de la Constitución Política. Artículo 12 de la Ley 57 de 1985. Artículo 24 de la Ley 1437 de 2011, modificado por el artículo 1 de la Ley 1755 de 2015. Parágrafo 2º. Del artículo 5 de la Ley 1712 de 2014. Artículo 13 de la Ley 57 de 1985, modificado por el artículo 28 de la Ley 594 de 2000. Artículo 61 Código de Comercio. Artículo 260 Decisión 486 de 2000 CAN. Parágrafo, artículo 85 de la Ley 489 de 1998. Artículo 583 Estatuto Tributario. Artículo 15 de la Ley 1340 de 2009.Tribunal Administrativo de Cundinamarca, Sección Primera. Magistrada Ponente: Olga Inés Navarrete Barrero. Recurso de Insistencia del 27 de abril de 1999. Tribunal Administrativo de Cundinamarca Sección Primera – Subsección B – Expediente RI 25002324000-2003-00363-01. Magistrado Ponente: José Henry Victoria Lozano. Providencia del 9 de mayo de 2003. Tribunal Administrativo de Cundinamarca. Sección Primera – Subsección A – Expediente 2500023240002010-00527-01. Magistrado Ponente: Claudia Elizabeth Lozzi Moreno. Providencia del 18 de noviembre de 2010.</t>
  </si>
  <si>
    <t>Total</t>
  </si>
  <si>
    <t>Cada vez que se genera un registro</t>
  </si>
  <si>
    <t>Por demanda</t>
  </si>
  <si>
    <t>Sistemas de información</t>
  </si>
  <si>
    <t>Denuncias Rechazadas y Archivadas</t>
  </si>
  <si>
    <t>Una vez recibida la denuncia, si se determina que esta no cumple con los requisitos legales o carece de fundamento, se archiva la denuncia, y por ende no procede la apertura de un proceso administrativo sancionatorio.</t>
  </si>
  <si>
    <t>DENUNCIAS</t>
  </si>
  <si>
    <t xml:space="preserve">Informes de Indagaciones Preliminares </t>
  </si>
  <si>
    <t xml:space="preserve">La etapa de averiguación es una etapa de carácter reservado en la que la Delegatura busca verificar unos hechos y de esa manera determinar la necesidad de abrir o no una investigación administrativa por prácticas restrictivas de la competencia. Durante esta etapa no hay partes ni una hipótesis precisa de los hechos objeto de investigación. En esta etapa no se expiden informes. Durante esta etapa del procedimiento, que está a cargo del Superintendente Delegado para la Protección de la Competencia, se recaudan diferentes elementos de prueba a través de visitas administrativas o requerimientos. Al finalizar esta etapa se profiere una resolución de apertura de investigación, en caso que se considere que existe mérito para continuar con una investigación administrativa, o una resolución de archivo, en caso que no exista una vulneración a la libre competencia. </t>
  </si>
  <si>
    <t>INFORMES</t>
  </si>
  <si>
    <t>Artículo 74 de la Constitución Política. Artículo 12 de la Ley 57 de 1985. Artículo 24 de la Ley 1437 de 2011, modificado por el artículo 1 de la Ley 1755 de 2015. Parágrafo 2º. Del artículo 5 de la Ley 1712 de 2014. Artículo 13 de la Ley 57 de 1985, modificado por el artículo 28 de la Ley 594 de 2000.Tribunal Administrativo de Cundinamarca, Sección Primera. Magistrada Ponente: Olga Inés Navarrete Barrero. Recurso de Insistencia del 27 de abril de 1999. Tribunal Administrativo de Cundinamarca Sección Primera – Subsección B – Expediente RI 25002324000-2003-00363-01. Magistrado Ponente: José Henry Victoria Lozano. Providencia del 9 de mayo de 2003. Tribunal Administrativo de Cundinamarca. Sección Primera – Subsección A – Expediente 2500023240002010-00527-01. Magistrado Ponente: Claudia Elizabeth Lozzi Moreno. Providencia del 18 de noviembre de 2010.</t>
  </si>
  <si>
    <t>Procesos de Investigaciones Administrativas Sancionatorias de Élite contra Colusiones</t>
  </si>
  <si>
    <t xml:space="preserve">Evidencia el trámite que adelanta la Superintendencia de Industria y Comercio, cuando tienen conocimiento a través de denuncias o de oficio, sobre presuntos hechos relacionados con  prácticas comerciales restrictivas de la libre competencia económica o competencia desleal administrativa, como son: todo acuerdo entre dos o más empresas que restrinjan o distorsionen la libre competencia; toda conducta abusiva por parte de aquellos agentes económicos que tengan una posición dominante en el mercado; ciertos actos unilaterales realizados por las empresas de conformidad con la ley, competencia desleal administrativa. </t>
  </si>
  <si>
    <t>'Grupo Elite contra Colusiones</t>
  </si>
  <si>
    <t>PROCESOS DE INVESTIGACIÓNES ADMINISTRATIVAS</t>
  </si>
  <si>
    <t>Pública Clasificada / Uso Interno = Medio</t>
  </si>
  <si>
    <t>No requiere</t>
  </si>
  <si>
    <t>Publicada</t>
  </si>
  <si>
    <t>Cada vez que se inicie un proceso</t>
  </si>
  <si>
    <t>Grupo Elite contra Colusiones</t>
  </si>
  <si>
    <t>Artículo 74 de la Constitución Política. Artículo 12 de la Ley 57 de 1985. Artículo 24 de la Ley 1437 de 2011, modificado por el artículo 1 de la Ley 1755 de 2015. Parágrafo 2º. Del artículo 5 de la Ley 1712 de 2014. Artículo 13 de la Ley 57 de 1985, modificado por el artículo 28 de la Ley 594 de 2000. Artículo 61 Código de Comercio. Artículo 260 Decisión 486 de 2000 CAN. Parágrafo, artículo 85 de la Ley 489 de 1998. Artículo 583 Estatuto Tributario. Artículo 15 de la Ley 1340 de 2009.</t>
  </si>
  <si>
    <t>Parcial</t>
  </si>
  <si>
    <t xml:space="preserve">Procesos de Investigaciones Administrativas Sancionatoria de Protección y Promoción de la Competencia Económica </t>
  </si>
  <si>
    <t>Grupo de Protección y Promoción de la Competencia</t>
  </si>
  <si>
    <t>Procesos de Investigaciones Administrativas Sancionatorias por Prácticas Restrictivas de la Competencia</t>
  </si>
  <si>
    <t>Grupo de Prácticas Restrictivas</t>
  </si>
  <si>
    <t>Servidores públicos y contratistas 'Grupo Elite contra Colusiones
Grupo de Protección y Promoción de la Competencia
Grupo de Prácticas Restrictivas</t>
  </si>
  <si>
    <t xml:space="preserve">Colaboradores que apoyan el logro de los objetivos del Grupo Elite contra Colusiones, Grupo de Protección y Promoción de la Competencia y Grupo de Prácticas Restrictivas. </t>
  </si>
  <si>
    <t xml:space="preserve">Grupo Elite contra Colusiones
Grupo de Protección y Promoción de la Competencia
Grupo de Prácticas Restrictivas
</t>
  </si>
  <si>
    <t>Personas (Roles / Cargos)</t>
  </si>
  <si>
    <t>Pública / Pública = Baja</t>
  </si>
  <si>
    <t>Bajo</t>
  </si>
  <si>
    <t>No aplica</t>
  </si>
  <si>
    <t>Cada vez que ingrese un funcionario o contratista a los grupos de trabajo</t>
  </si>
  <si>
    <t>No existe excepción de acceso</t>
  </si>
  <si>
    <t>NA</t>
  </si>
  <si>
    <t>Sistema de Gestión de Competencia</t>
  </si>
  <si>
    <t>Aplicativo de seguimiento de casos y expedientes de la Delegatura para la Protección de la Competencia denominado “Sistema de Gestión de Competencia- SGC”, Este sistema recopila la información de los casos que se desarrollan en el Grupo de Trabajo de Prácticas Restrictivas de la Competencia, Grupo de Trabajo de Protección y Promoción de la Competencia y Grupo de Trabajo Élite contra Colusiones, con el objetivo de consolidar las hojas de vida, Matriz de Expediente, Inventario Visitas, Requerimientos Visitas, Matriz de Practica de Pruebas, Matriz de Notificaciones y Matriz de Investigados que se diligencian en cada uno de los casos que se adelantan en la Delegatura para la Protección de la Competencia en materia de PCR (Prácticas Comerciales Restrictivas) y CDA (Competencia Desleal Administrativa) con el fin de realizar un óptimo seguimiento y control de los procesos.</t>
  </si>
  <si>
    <t xml:space="preserve">Grupo Elite contra Colusiones
Grupo de Protección y Promoción de la Competencia
Grupo de Prácticas Restrictivas
</t>
  </si>
  <si>
    <t xml:space="preserve">Software / Aplicaciones </t>
  </si>
  <si>
    <t>Electrónico</t>
  </si>
  <si>
    <t>Hoja de cálculo</t>
  </si>
  <si>
    <t>Cada vez que se realiza un registro</t>
  </si>
  <si>
    <t>Intranet</t>
  </si>
  <si>
    <t>SICOMP</t>
  </si>
  <si>
    <t>SICOMP es un buscador de decisiones en materia de libre competencia que permitirá realizar consultas por diferentes criterios como búsqueda por año, tipo de conducta, mercado relevante o determinado acto administrativo, entre otras, dependiendo de la necesidad del usuario. Como complemento de esta información, el público podrá acceder a las normas que rigen la materia y los pronunciamientos de las instancias judiciales pertinentes  al respecto.
El contenido de SICOMP. no solo ofrece acceso de forma detallada a los actos administrativos que contienen la información relacionada con las conductas específicas que han afectado mercados nacionales, sino que brindará aún más transparencia a las decisiones adoptadas por la Superintendencia, las cuales siempre han sido sometidas al escrutinio público y que a partir de hoy contarán con mayor difusión.</t>
  </si>
  <si>
    <t>Bases de datos</t>
  </si>
  <si>
    <t>Otro</t>
  </si>
  <si>
    <t>Portales web propios</t>
  </si>
  <si>
    <t>DPC-Archivos de investigación</t>
  </si>
  <si>
    <t>Contiene los datos más relevantes de los archivos de investigación, se utilizan para la generación de Informes públicos e internos con estadísticas de los casos archivados según la conducta investigada.</t>
  </si>
  <si>
    <t>No publicado o disponible</t>
  </si>
  <si>
    <t>DPC-Sanciones</t>
  </si>
  <si>
    <t>Contiene los datos más relevantes de las sanciones impuestas, se utiliza para la atención de Derechos de Petición de los ciudadanos y solicitudes de información con fines académicos o estadísticos</t>
  </si>
  <si>
    <t>DPC Sistema de Gestión de Competencia</t>
  </si>
  <si>
    <t>Administrar la información de los casos que son ingresados a la Delegatura de Protección de la competencia, para los grupos de prácticas restrictivas de la competencia, grupo de protección y promoción de la competencia y grupo elite contra colusiones.</t>
  </si>
  <si>
    <t>FORMATO</t>
  </si>
  <si>
    <t>CLASIFICACIÓN O RESERVA DE LA INFORMACIÓN</t>
  </si>
  <si>
    <t>PLAZO DE CLASIFICACIÓN O RESERVA</t>
  </si>
  <si>
    <t>FRECUENCIA DE ACTUALIZACIÓN</t>
  </si>
  <si>
    <t>LUGAR DE CONSULTA</t>
  </si>
  <si>
    <t>El elemento se cataloga como dato abierto</t>
  </si>
  <si>
    <t>Español</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</si>
  <si>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</si>
  <si>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</si>
  <si>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</si>
  <si>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</si>
  <si>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</si>
  <si>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</si>
  <si>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</si>
  <si>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</si>
  <si>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</si>
  <si>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</si>
  <si>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</si>
  <si>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</si>
  <si>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</si>
  <si>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</si>
  <si>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</si>
  <si>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</si>
  <si>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</si>
  <si>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GS04 Gestión de Informática Forense </t>
  </si>
  <si>
    <t>Los secretos comerciales, industriales y profesionales, así como los estipulados en el parágrafo del Artículo 77 de la Ley 1474 de 2011</t>
  </si>
  <si>
    <t>Quincenal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</si>
  <si>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</si>
  <si>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</si>
  <si>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</si>
  <si>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</si>
  <si>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</si>
  <si>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</si>
  <si>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</si>
  <si>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</si>
  <si>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</si>
  <si>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</si>
  <si>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</si>
  <si>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</si>
  <si>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</si>
  <si>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</si>
  <si>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</si>
  <si>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</si>
  <si>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</si>
  <si>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</si>
  <si>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</si>
  <si>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</si>
  <si>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</si>
  <si>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</si>
  <si>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</si>
  <si>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</si>
  <si>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</si>
  <si>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</si>
  <si>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</si>
  <si>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</si>
  <si>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</si>
  <si>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</si>
  <si>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</si>
  <si>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</si>
  <si>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</si>
  <si>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</si>
  <si>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</si>
  <si>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</si>
  <si>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</si>
  <si>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</si>
  <si>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</si>
  <si>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</si>
  <si>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</si>
  <si>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</si>
  <si>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</si>
  <si>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</si>
  <si>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</si>
  <si>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</si>
  <si>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</si>
  <si>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</si>
  <si>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</si>
  <si>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</si>
  <si>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</si>
  <si>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</si>
  <si>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</si>
  <si>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</si>
  <si>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</si>
  <si>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</si>
  <si>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</si>
  <si>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</si>
  <si>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</si>
  <si>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</si>
  <si>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</si>
  <si>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</si>
  <si>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</si>
  <si>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</si>
  <si>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</si>
  <si>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</si>
  <si>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</si>
  <si>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</si>
  <si>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</si>
  <si>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</si>
  <si>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</si>
  <si>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</si>
  <si>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</si>
  <si>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</si>
  <si>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</si>
  <si>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</si>
  <si>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</si>
  <si>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</si>
  <si>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</si>
  <si>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</si>
  <si>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</si>
  <si>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</si>
  <si>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</si>
  <si>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</si>
  <si>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</si>
  <si>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</si>
  <si>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</si>
  <si>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</si>
  <si>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</si>
  <si>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</si>
  <si>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</si>
  <si>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</si>
  <si>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</si>
  <si>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</si>
  <si>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Si requiere y no está definido</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</si>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</sst>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90">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49" fontId="23" fillId="0" borderId="62" xfId="0" quotePrefix="1" applyNumberFormat="1" applyFont="1" applyBorder="1" applyAlignment="1" applyProtection="1">
      <alignment horizontal="center" vertical="center" wrapText="1"/>
      <protection locked="0"/>
    </xf>
    <xf numFmtId="49" fontId="23" fillId="0" borderId="62" xfId="0" applyNumberFormat="1" applyFont="1" applyBorder="1" applyAlignment="1" applyProtection="1">
      <alignment horizontal="center" vertical="center" wrapText="1"/>
      <protection locked="0"/>
    </xf>
    <xf numFmtId="0" fontId="17" fillId="0" borderId="55" xfId="0" quotePrefix="1"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0" fillId="0" borderId="0" xfId="0" applyAlignment="1">
      <alignment vertical="center" wrapText="1"/>
    </xf>
    <xf numFmtId="0" fontId="17" fillId="0" borderId="0" xfId="0" applyFont="1" applyAlignment="1">
      <alignment vertical="center" wrapText="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33">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752473</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29" sqref="E29"/>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7" t="s">
        <v>0</v>
      </c>
      <c r="C2" s="328"/>
      <c r="D2" s="328"/>
      <c r="E2" s="328"/>
      <c r="F2" s="328"/>
      <c r="G2" s="329"/>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4"/>
      <c r="F6" s="24"/>
      <c r="G6" s="22"/>
      <c r="H6" s="14"/>
      <c r="I6" s="14"/>
      <c r="J6" s="14"/>
    </row>
    <row r="7" spans="2:19" ht="9.9499999999999993" customHeight="1" thickBot="1">
      <c r="B7" s="18"/>
      <c r="C7" s="23"/>
      <c r="D7" s="54"/>
      <c r="E7" s="325"/>
      <c r="F7" s="24"/>
      <c r="G7" s="22"/>
      <c r="H7" s="14"/>
      <c r="I7" s="14"/>
      <c r="J7" s="14"/>
    </row>
    <row r="8" spans="2:19" ht="42" customHeight="1" thickBot="1">
      <c r="B8" s="18"/>
      <c r="C8" s="23"/>
      <c r="D8" s="194" t="s">
        <v>2</v>
      </c>
      <c r="E8" s="324"/>
      <c r="F8" s="24"/>
      <c r="G8" s="22"/>
      <c r="H8" s="14"/>
      <c r="I8" s="14"/>
      <c r="J8" s="14"/>
    </row>
    <row r="9" spans="2:19" ht="9.9499999999999993" customHeight="1" thickBot="1">
      <c r="B9" s="18"/>
      <c r="C9" s="23"/>
      <c r="D9" s="54"/>
      <c r="E9" s="325"/>
      <c r="F9" s="24"/>
      <c r="G9" s="22"/>
      <c r="H9" s="14"/>
      <c r="I9" s="14"/>
      <c r="J9" s="14"/>
    </row>
    <row r="10" spans="2:19" ht="42" customHeight="1" thickBot="1">
      <c r="B10" s="18"/>
      <c r="C10" s="23"/>
      <c r="D10" s="194" t="s">
        <v>3</v>
      </c>
      <c r="E10" s="326"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B3" sqref="B3"/>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6" t="s">
        <v>17</v>
      </c>
      <c r="C7" s="357"/>
      <c r="D7" s="358"/>
      <c r="E7" s="359"/>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60" t="s">
        <v>47</v>
      </c>
      <c r="C19" s="361"/>
      <c r="D19" s="361"/>
      <c r="E19" s="362"/>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63" t="s">
        <v>55</v>
      </c>
      <c r="C24" s="364"/>
      <c r="D24" s="365"/>
      <c r="E24" s="366"/>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9" t="s">
        <v>59</v>
      </c>
      <c r="C27" s="109" t="s">
        <v>60</v>
      </c>
      <c r="D27" s="330" t="s">
        <v>61</v>
      </c>
      <c r="E27" s="342" t="s">
        <v>25</v>
      </c>
    </row>
    <row r="28" spans="2:5" s="4" customFormat="1" ht="75.75" customHeight="1">
      <c r="B28" s="340"/>
      <c r="C28" s="109" t="s">
        <v>62</v>
      </c>
      <c r="D28" s="331"/>
      <c r="E28" s="343"/>
    </row>
    <row r="29" spans="2:5" s="4" customFormat="1" ht="75.75" customHeight="1">
      <c r="B29" s="340"/>
      <c r="C29" s="109" t="s">
        <v>63</v>
      </c>
      <c r="D29" s="331"/>
      <c r="E29" s="343"/>
    </row>
    <row r="30" spans="2:5" s="4" customFormat="1" ht="48" customHeight="1">
      <c r="B30" s="341"/>
      <c r="C30" s="109" t="s">
        <v>64</v>
      </c>
      <c r="D30" s="332"/>
      <c r="E30" s="344"/>
    </row>
    <row r="31" spans="2:5" s="4" customFormat="1" ht="34.5" customHeight="1">
      <c r="B31" s="110" t="s">
        <v>65</v>
      </c>
      <c r="C31" s="111" t="s">
        <v>66</v>
      </c>
      <c r="D31" s="112"/>
      <c r="E31" s="113" t="s">
        <v>67</v>
      </c>
    </row>
    <row r="32" spans="2:5" s="4" customFormat="1" ht="45.75" customHeight="1">
      <c r="B32" s="339" t="s">
        <v>68</v>
      </c>
      <c r="C32" s="114" t="s">
        <v>69</v>
      </c>
      <c r="D32" s="330" t="s">
        <v>61</v>
      </c>
      <c r="E32" s="342" t="s">
        <v>25</v>
      </c>
    </row>
    <row r="33" spans="2:5" s="4" customFormat="1" ht="45.75" customHeight="1">
      <c r="B33" s="340"/>
      <c r="C33" s="109" t="s">
        <v>70</v>
      </c>
      <c r="D33" s="331"/>
      <c r="E33" s="343"/>
    </row>
    <row r="34" spans="2:5" s="4" customFormat="1" ht="45.75" customHeight="1">
      <c r="B34" s="340"/>
      <c r="C34" s="109" t="s">
        <v>71</v>
      </c>
      <c r="D34" s="331"/>
      <c r="E34" s="343"/>
    </row>
    <row r="35" spans="2:5" s="4" customFormat="1" ht="45.75" customHeight="1">
      <c r="B35" s="341"/>
      <c r="C35" s="114" t="s">
        <v>72</v>
      </c>
      <c r="D35" s="332"/>
      <c r="E35" s="344"/>
    </row>
    <row r="36" spans="2:5" s="4" customFormat="1" ht="34.5" customHeight="1">
      <c r="B36" s="110" t="s">
        <v>65</v>
      </c>
      <c r="C36" s="111" t="s">
        <v>73</v>
      </c>
      <c r="D36" s="112"/>
      <c r="E36" s="113" t="s">
        <v>67</v>
      </c>
    </row>
    <row r="37" spans="2:5" s="4" customFormat="1" ht="43.5" customHeight="1">
      <c r="B37" s="339" t="s">
        <v>74</v>
      </c>
      <c r="C37" s="109" t="s">
        <v>75</v>
      </c>
      <c r="D37" s="330" t="s">
        <v>76</v>
      </c>
      <c r="E37" s="342" t="s">
        <v>25</v>
      </c>
    </row>
    <row r="38" spans="2:5" s="4" customFormat="1" ht="43.5" customHeight="1">
      <c r="B38" s="340"/>
      <c r="C38" s="109" t="s">
        <v>77</v>
      </c>
      <c r="D38" s="331"/>
      <c r="E38" s="343"/>
    </row>
    <row r="39" spans="2:5" s="4" customFormat="1" ht="43.5" customHeight="1">
      <c r="B39" s="340"/>
      <c r="C39" s="109" t="s">
        <v>78</v>
      </c>
      <c r="D39" s="331"/>
      <c r="E39" s="343"/>
    </row>
    <row r="40" spans="2:5" s="4" customFormat="1" ht="43.5" customHeight="1">
      <c r="B40" s="341"/>
      <c r="C40" s="114" t="s">
        <v>72</v>
      </c>
      <c r="D40" s="332"/>
      <c r="E40" s="344"/>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45" t="s">
        <v>85</v>
      </c>
      <c r="C45" s="346"/>
      <c r="D45" s="347"/>
      <c r="E45" s="348"/>
    </row>
    <row r="46" spans="2:5" ht="37.5" thickBot="1">
      <c r="B46" s="72" t="s">
        <v>5</v>
      </c>
      <c r="C46" s="149" t="s">
        <v>6</v>
      </c>
      <c r="D46" s="147" t="s">
        <v>7</v>
      </c>
      <c r="E46" s="149" t="s">
        <v>8</v>
      </c>
    </row>
    <row r="47" spans="2:5" s="4" customFormat="1" ht="43.5">
      <c r="B47" s="117" t="s">
        <v>86</v>
      </c>
      <c r="C47" s="118" t="s">
        <v>87</v>
      </c>
      <c r="D47" s="119" t="s">
        <v>88</v>
      </c>
      <c r="E47" s="349" t="s">
        <v>25</v>
      </c>
    </row>
    <row r="48" spans="2:5" s="4" customFormat="1" ht="116.1">
      <c r="B48" s="120" t="s">
        <v>89</v>
      </c>
      <c r="C48" s="121" t="s">
        <v>90</v>
      </c>
      <c r="D48" s="122" t="s">
        <v>91</v>
      </c>
      <c r="E48" s="350"/>
    </row>
    <row r="49" spans="2:5" s="4" customFormat="1" ht="172.5" customHeight="1">
      <c r="B49" s="120" t="s">
        <v>92</v>
      </c>
      <c r="C49" s="121" t="s">
        <v>93</v>
      </c>
      <c r="D49" s="122" t="s">
        <v>94</v>
      </c>
      <c r="E49" s="350"/>
    </row>
    <row r="50" spans="2:5" s="4" customFormat="1" ht="117.75" customHeight="1">
      <c r="B50" s="120" t="s">
        <v>95</v>
      </c>
      <c r="C50" s="121" t="s">
        <v>96</v>
      </c>
      <c r="D50" s="122" t="s">
        <v>97</v>
      </c>
      <c r="E50" s="350"/>
    </row>
    <row r="51" spans="2:5" s="4" customFormat="1" ht="143.25" customHeight="1">
      <c r="B51" s="120" t="s">
        <v>98</v>
      </c>
      <c r="C51" s="121" t="s">
        <v>99</v>
      </c>
      <c r="D51" s="122" t="s">
        <v>100</v>
      </c>
      <c r="E51" s="350"/>
    </row>
    <row r="52" spans="2:5" s="4" customFormat="1" ht="79.5" customHeight="1" thickBot="1">
      <c r="B52" s="123" t="s">
        <v>101</v>
      </c>
      <c r="C52" s="124" t="s">
        <v>102</v>
      </c>
      <c r="D52" s="125" t="s">
        <v>103</v>
      </c>
      <c r="E52" s="351"/>
    </row>
    <row r="53" spans="2:5" s="4" customFormat="1" ht="15" thickBot="1">
      <c r="B53" s="94"/>
      <c r="C53" s="95"/>
      <c r="D53" s="96"/>
      <c r="E53" s="94"/>
    </row>
    <row r="54" spans="2:5" s="4" customFormat="1" ht="18.95" thickBot="1">
      <c r="B54" s="352" t="s">
        <v>104</v>
      </c>
      <c r="C54" s="353"/>
      <c r="D54" s="354"/>
      <c r="E54" s="355"/>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6" t="s">
        <v>161</v>
      </c>
      <c r="C77" s="337"/>
      <c r="D77" s="337"/>
      <c r="E77" s="338"/>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33" t="s">
        <v>165</v>
      </c>
      <c r="C81" s="334"/>
      <c r="D81" s="334"/>
      <c r="E81" s="335"/>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2" priority="2"/>
  </conditionalFormatting>
  <conditionalFormatting sqref="B21">
    <cfRule type="duplicateValues" dxfId="31" priority="4"/>
  </conditionalFormatting>
  <conditionalFormatting sqref="B22">
    <cfRule type="duplicateValues" dxfId="30"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topLeftCell="A4"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70" zoomScaleNormal="70" workbookViewId="0">
      <pane xSplit="4" ySplit="6" topLeftCell="E15" activePane="bottomRight" state="frozen"/>
      <selection pane="bottomRight" activeCell="AW16" sqref="AW16"/>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7.5703125" style="196" customWidth="1"/>
    <col min="5" max="5" width="44.7109375" style="197" customWidth="1"/>
    <col min="6" max="6" width="22.7109375" style="196" customWidth="1"/>
    <col min="7" max="7" width="18.8554687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9.570312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67"/>
      <c r="B1" s="368"/>
      <c r="C1" s="368"/>
      <c r="D1" s="368"/>
      <c r="E1" s="368" t="s">
        <v>217</v>
      </c>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71"/>
      <c r="BA1" s="311" t="s">
        <v>218</v>
      </c>
    </row>
    <row r="2" spans="1:53" ht="24.95" customHeight="1">
      <c r="A2" s="367"/>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71"/>
      <c r="BA2" s="312" t="s">
        <v>219</v>
      </c>
    </row>
    <row r="3" spans="1:53" ht="24.95" customHeight="1" thickBot="1">
      <c r="A3" s="369"/>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2"/>
      <c r="BA3" s="312" t="s">
        <v>220</v>
      </c>
    </row>
    <row r="4" spans="1:53" ht="38.1" customHeight="1" thickBot="1">
      <c r="A4" s="376" t="s">
        <v>17</v>
      </c>
      <c r="B4" s="377"/>
      <c r="C4" s="377"/>
      <c r="D4" s="377"/>
      <c r="E4" s="377"/>
      <c r="F4" s="377"/>
      <c r="G4" s="377"/>
      <c r="H4" s="377"/>
      <c r="I4" s="377"/>
      <c r="J4" s="377"/>
      <c r="K4" s="376" t="s">
        <v>221</v>
      </c>
      <c r="L4" s="377"/>
      <c r="M4" s="384" t="s">
        <v>55</v>
      </c>
      <c r="N4" s="385"/>
      <c r="O4" s="385"/>
      <c r="P4" s="385"/>
      <c r="Q4" s="385"/>
      <c r="R4" s="385"/>
      <c r="S4" s="385"/>
      <c r="T4" s="385"/>
      <c r="U4" s="385"/>
      <c r="V4" s="386"/>
      <c r="W4" s="378" t="s">
        <v>222</v>
      </c>
      <c r="X4" s="379"/>
      <c r="Y4" s="379"/>
      <c r="Z4" s="379"/>
      <c r="AA4" s="379"/>
      <c r="AB4" s="380"/>
      <c r="AC4" s="381" t="s">
        <v>223</v>
      </c>
      <c r="AD4" s="382"/>
      <c r="AE4" s="382"/>
      <c r="AF4" s="382"/>
      <c r="AG4" s="382"/>
      <c r="AH4" s="382"/>
      <c r="AI4" s="382"/>
      <c r="AJ4" s="382"/>
      <c r="AK4" s="382"/>
      <c r="AL4" s="382"/>
      <c r="AM4" s="382"/>
      <c r="AN4" s="382"/>
      <c r="AO4" s="382"/>
      <c r="AP4" s="382"/>
      <c r="AQ4" s="382"/>
      <c r="AR4" s="382"/>
      <c r="AS4" s="382"/>
      <c r="AT4" s="382"/>
      <c r="AU4" s="382"/>
      <c r="AV4" s="383"/>
      <c r="AW4" s="198" t="s">
        <v>161</v>
      </c>
      <c r="AX4" s="373" t="s">
        <v>165</v>
      </c>
      <c r="AY4" s="374"/>
      <c r="AZ4" s="374"/>
      <c r="BA4" s="375"/>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234">
        <v>2023</v>
      </c>
      <c r="H7" s="234" t="s">
        <v>291</v>
      </c>
      <c r="I7" s="234" t="s">
        <v>292</v>
      </c>
      <c r="J7" s="255" t="s">
        <v>292</v>
      </c>
      <c r="K7" s="233" t="s">
        <v>288</v>
      </c>
      <c r="L7" s="236" t="s">
        <v>293</v>
      </c>
      <c r="M7" s="313" t="s">
        <v>180</v>
      </c>
      <c r="N7" s="271" t="s">
        <v>294</v>
      </c>
      <c r="O7" s="272">
        <f>IFERROR(VLOOKUP(N7,'Listas Generales'!$B$25:$C$29,2,0),0)</f>
        <v>5</v>
      </c>
      <c r="P7" s="271" t="s">
        <v>295</v>
      </c>
      <c r="Q7" s="272">
        <f>IFERROR(VLOOKUP(P7,'Listas Generales'!$B$32:$C$36,2,0),0)</f>
        <v>5</v>
      </c>
      <c r="R7" s="271" t="s">
        <v>296</v>
      </c>
      <c r="S7" s="272">
        <f>IFERROR(VLOOKUP(R7,'Listas Generales'!$B$40:$C$44,2,0),0)</f>
        <v>3</v>
      </c>
      <c r="T7" s="272">
        <f>IF(OR(O7=0,Q7=0,S7=0),0,IF(AND(O7=1,Q7=1,S7=1),1,(IF(OR(AND(O7=5,Q7=5),AND(Q7=5,S7=5),AND(O7=5,S7=5),AND(O7=5,Q7=5,S7=5)),5,3))))</f>
        <v>5</v>
      </c>
      <c r="U7" s="271" t="str">
        <f>IFERROR(VLOOKUP(T7,'Listas Generales'!$B$4:$C$7,2,0),"-")</f>
        <v>Alto</v>
      </c>
      <c r="V7" s="237" t="s">
        <v>293</v>
      </c>
      <c r="W7" s="238" t="s">
        <v>297</v>
      </c>
      <c r="X7" s="239" t="s">
        <v>298</v>
      </c>
      <c r="Y7" s="239" t="s">
        <v>297</v>
      </c>
      <c r="Z7" s="239" t="s">
        <v>298</v>
      </c>
      <c r="AA7" s="239" t="s">
        <v>298</v>
      </c>
      <c r="AB7" s="240" t="s">
        <v>299</v>
      </c>
      <c r="AC7" s="285" t="s">
        <v>300</v>
      </c>
      <c r="AD7" s="286" t="s">
        <v>301</v>
      </c>
      <c r="AE7" s="286" t="s">
        <v>302</v>
      </c>
      <c r="AF7" s="286" t="s">
        <v>303</v>
      </c>
      <c r="AG7" s="287" t="s">
        <v>304</v>
      </c>
      <c r="AH7" s="286" t="s">
        <v>305</v>
      </c>
      <c r="AI7" s="319" t="s">
        <v>292</v>
      </c>
      <c r="AJ7" s="286" t="s">
        <v>305</v>
      </c>
      <c r="AK7" s="320" t="s">
        <v>292</v>
      </c>
      <c r="AL7" s="285" t="s">
        <v>306</v>
      </c>
      <c r="AM7" s="252" t="s">
        <v>307</v>
      </c>
      <c r="AN7" s="293" t="str">
        <f>IF(ISERROR(VLOOKUP(AL7,'Listas Ley Transparencia'!$H$3:$M$17,2,0)),"",VLOOKUP(AL7,'Listas Ley Transparencia'!$H$3:$M$17,2,0))</f>
        <v>Información exceptuada por daño de derechos a personas naturales o jurídicas. Artículo 18 Ley 1712 de 2014</v>
      </c>
      <c r="AO7" s="294" t="str">
        <f>IF(ISERROR(VLOOKUP(AL7,'Listas Ley Transparencia'!$H$3:$M$17,3,0)),"",VLOOKUP(AL7,'Listas Ley Transparencia'!$H$3:$M$17,3,0))</f>
        <v>Los secretos comerciales, industriales y profesionales, así como los estipulados en el parágrafo del Artículo 77 de la Ley 1474 de 2011</v>
      </c>
      <c r="AP7" s="294" t="str">
        <f>IF(ISERROR(VLOOKUP(AL7,'Listas Ley Transparencia'!$H$3:$M$17,4,0)),"",VLOOKUP(AL7,'Listas Ley Transparencia'!$H$3:$M$17,4,0))</f>
        <v>Pública Clasificada</v>
      </c>
      <c r="AQ7" s="295" t="str">
        <f>IF(ISERROR(VLOOKUP(AL7,'Listas Ley Transparencia'!$H$3:$M$17,6,0)),"",VLOOKUP(AL7,'Listas Ley Transparencia'!$H$3:$M$17,6,0))</f>
        <v>Ilimitada</v>
      </c>
      <c r="AR7" s="289" t="s">
        <v>308</v>
      </c>
      <c r="AS7" s="241" t="s">
        <v>309</v>
      </c>
      <c r="AT7" s="286" t="s">
        <v>310</v>
      </c>
      <c r="AU7" s="286" t="s">
        <v>311</v>
      </c>
      <c r="AV7" s="242"/>
      <c r="AW7" s="299" t="s">
        <v>298</v>
      </c>
      <c r="AX7" s="300" t="s">
        <v>298</v>
      </c>
      <c r="AY7" s="301" t="s">
        <v>298</v>
      </c>
      <c r="AZ7" s="301" t="s">
        <v>298</v>
      </c>
      <c r="BA7" s="302" t="str">
        <f>IF(OR(AX7="Si",AY7="Si",AZ7="Si"),"Si","No")</f>
        <v>No</v>
      </c>
    </row>
    <row r="8" spans="1:53" ht="106.5" customHeight="1">
      <c r="A8" s="243">
        <v>2</v>
      </c>
      <c r="B8" s="246" t="s">
        <v>286</v>
      </c>
      <c r="C8" s="246" t="s">
        <v>287</v>
      </c>
      <c r="D8" s="246" t="s">
        <v>312</v>
      </c>
      <c r="E8" s="245" t="s">
        <v>313</v>
      </c>
      <c r="F8" s="244" t="s">
        <v>290</v>
      </c>
      <c r="G8" s="244">
        <v>2023</v>
      </c>
      <c r="H8" s="246" t="s">
        <v>291</v>
      </c>
      <c r="I8" s="255" t="s">
        <v>292</v>
      </c>
      <c r="J8" s="255" t="s">
        <v>292</v>
      </c>
      <c r="K8" s="247" t="s">
        <v>314</v>
      </c>
      <c r="L8" s="248" t="s">
        <v>312</v>
      </c>
      <c r="M8" s="313" t="s">
        <v>180</v>
      </c>
      <c r="N8" s="273" t="s">
        <v>294</v>
      </c>
      <c r="O8" s="272">
        <f>IFERROR(VLOOKUP(N8,'Listas Generales'!$B$25:$C$29,2,0),0)</f>
        <v>5</v>
      </c>
      <c r="P8" s="273" t="s">
        <v>295</v>
      </c>
      <c r="Q8" s="272">
        <f>IFERROR(VLOOKUP(P8,'Listas Generales'!$B$32:$C$36,2,0),0)</f>
        <v>5</v>
      </c>
      <c r="R8" s="273" t="s">
        <v>296</v>
      </c>
      <c r="S8" s="272">
        <f>IFERROR(VLOOKUP(R8,'Listas Generales'!$B$40:$C$44,2,0),0)</f>
        <v>3</v>
      </c>
      <c r="T8" s="274">
        <f t="shared" ref="T8:T66" si="0">IF(OR(O8=0,Q8=0,S8=0),0,IF(AND(O8=1,Q8=1,S8=1),1,(IF(OR(AND(O8=5,Q8=5),AND(Q8=5,S8=5),AND(O8=5,S8=5),AND(O8=5,Q8=5,S8=5)),5,3))))</f>
        <v>5</v>
      </c>
      <c r="U8" s="271" t="str">
        <f>IFERROR(VLOOKUP(T8,'Listas Generales'!$B$4:$C$7,2,0),"-")</f>
        <v>Alto</v>
      </c>
      <c r="V8" s="249" t="s">
        <v>293</v>
      </c>
      <c r="W8" s="250" t="s">
        <v>297</v>
      </c>
      <c r="X8" s="251" t="s">
        <v>298</v>
      </c>
      <c r="Y8" s="251" t="s">
        <v>297</v>
      </c>
      <c r="Z8" s="251" t="s">
        <v>298</v>
      </c>
      <c r="AA8" s="251" t="s">
        <v>298</v>
      </c>
      <c r="AB8" s="242" t="s">
        <v>299</v>
      </c>
      <c r="AC8" s="285" t="s">
        <v>300</v>
      </c>
      <c r="AD8" s="285" t="s">
        <v>301</v>
      </c>
      <c r="AE8" s="285" t="s">
        <v>302</v>
      </c>
      <c r="AF8" s="285" t="s">
        <v>303</v>
      </c>
      <c r="AG8" s="288" t="s">
        <v>304</v>
      </c>
      <c r="AH8" s="288" t="s">
        <v>305</v>
      </c>
      <c r="AI8" s="315" t="s">
        <v>292</v>
      </c>
      <c r="AJ8" s="288" t="s">
        <v>305</v>
      </c>
      <c r="AK8" s="314" t="s">
        <v>292</v>
      </c>
      <c r="AL8" s="285" t="s">
        <v>306</v>
      </c>
      <c r="AM8" s="252" t="s">
        <v>307</v>
      </c>
      <c r="AN8" s="293" t="str">
        <f>IF(ISERROR(VLOOKUP(AL8,'Listas Ley Transparencia'!$H$3:$M$17,2,0)),"",VLOOKUP(AL8,'Listas Ley Transparencia'!$H$3:$M$17,2,0))</f>
        <v>Información exceptuada por daño de derechos a personas naturales o jurídicas. Artículo 18 Ley 1712 de 2014</v>
      </c>
      <c r="AO8" s="294" t="str">
        <f>IF(ISERROR(VLOOKUP(AL8,'Listas Ley Transparencia'!$H$3:$M$17,3,0)),"",VLOOKUP(AL8,'Listas Ley Transparencia'!$H$3:$M$17,3,0))</f>
        <v>Los secretos comerciales, industriales y profesionales, así como los estipulados en el parágrafo del Artículo 77 de la Ley 1474 de 2011</v>
      </c>
      <c r="AP8" s="294" t="str">
        <f>IF(ISERROR(VLOOKUP(AL8,'Listas Ley Transparencia'!$H$3:$M$17,4,0)),"",VLOOKUP(AL8,'Listas Ley Transparencia'!$H$3:$M$17,4,0))</f>
        <v>Pública Clasificada</v>
      </c>
      <c r="AQ8" s="295" t="str">
        <f>IF(ISERROR(VLOOKUP(AL8,'Listas Ley Transparencia'!$H$3:$M$17,6,0)),"",VLOOKUP(AL8,'Listas Ley Transparencia'!$H$3:$M$17,6,0))</f>
        <v>Ilimitada</v>
      </c>
      <c r="AR8" s="279" t="s">
        <v>308</v>
      </c>
      <c r="AS8" s="253" t="s">
        <v>309</v>
      </c>
      <c r="AT8" s="280" t="s">
        <v>310</v>
      </c>
      <c r="AU8" s="280" t="s">
        <v>311</v>
      </c>
      <c r="AV8" s="251"/>
      <c r="AW8" s="303" t="s">
        <v>298</v>
      </c>
      <c r="AX8" s="304" t="s">
        <v>298</v>
      </c>
      <c r="AY8" s="305" t="s">
        <v>298</v>
      </c>
      <c r="AZ8" s="305" t="s">
        <v>298</v>
      </c>
      <c r="BA8" s="306" t="str">
        <f t="shared" ref="BA8:BA66" si="1">IF(OR(AX8="Si",AY8="Si",AZ8="Si"),"Si","No")</f>
        <v>No</v>
      </c>
    </row>
    <row r="9" spans="1:53" ht="93" customHeight="1">
      <c r="A9" s="243">
        <v>3</v>
      </c>
      <c r="B9" s="246" t="s">
        <v>286</v>
      </c>
      <c r="C9" s="246" t="s">
        <v>287</v>
      </c>
      <c r="D9" s="246" t="s">
        <v>315</v>
      </c>
      <c r="E9" s="254" t="s">
        <v>316</v>
      </c>
      <c r="F9" s="244" t="s">
        <v>290</v>
      </c>
      <c r="G9" s="244">
        <v>2023</v>
      </c>
      <c r="H9" s="246" t="s">
        <v>291</v>
      </c>
      <c r="I9" s="255" t="s">
        <v>292</v>
      </c>
      <c r="J9" s="255" t="s">
        <v>292</v>
      </c>
      <c r="K9" s="247" t="s">
        <v>317</v>
      </c>
      <c r="L9" s="248" t="s">
        <v>315</v>
      </c>
      <c r="M9" s="313" t="s">
        <v>180</v>
      </c>
      <c r="N9" s="273" t="s">
        <v>294</v>
      </c>
      <c r="O9" s="272">
        <f>IFERROR(VLOOKUP(N9,'Listas Generales'!$B$25:$C$29,2,0),0)</f>
        <v>5</v>
      </c>
      <c r="P9" s="273" t="s">
        <v>295</v>
      </c>
      <c r="Q9" s="272">
        <f>IFERROR(VLOOKUP(P9,'Listas Generales'!$B$32:$C$36,2,0),0)</f>
        <v>5</v>
      </c>
      <c r="R9" s="273" t="s">
        <v>296</v>
      </c>
      <c r="S9" s="272">
        <f>IFERROR(VLOOKUP(R9,'Listas Generales'!$B$40:$C$44,2,0),0)</f>
        <v>3</v>
      </c>
      <c r="T9" s="274">
        <f t="shared" si="0"/>
        <v>5</v>
      </c>
      <c r="U9" s="271" t="str">
        <f>IFERROR(VLOOKUP(T9,'Listas Generales'!$B$4:$C$7,2,0),"-")</f>
        <v>Alto</v>
      </c>
      <c r="V9" s="249" t="s">
        <v>293</v>
      </c>
      <c r="W9" s="250" t="s">
        <v>297</v>
      </c>
      <c r="X9" s="251" t="s">
        <v>298</v>
      </c>
      <c r="Y9" s="251" t="s">
        <v>297</v>
      </c>
      <c r="Z9" s="251" t="s">
        <v>298</v>
      </c>
      <c r="AA9" s="251" t="s">
        <v>298</v>
      </c>
      <c r="AB9" s="242" t="s">
        <v>299</v>
      </c>
      <c r="AC9" s="285" t="s">
        <v>300</v>
      </c>
      <c r="AD9" s="285" t="s">
        <v>301</v>
      </c>
      <c r="AE9" s="285" t="s">
        <v>302</v>
      </c>
      <c r="AF9" s="285" t="s">
        <v>303</v>
      </c>
      <c r="AG9" s="288" t="s">
        <v>304</v>
      </c>
      <c r="AH9" s="288" t="s">
        <v>305</v>
      </c>
      <c r="AI9" s="315" t="s">
        <v>292</v>
      </c>
      <c r="AJ9" s="288" t="s">
        <v>305</v>
      </c>
      <c r="AK9" s="314" t="s">
        <v>292</v>
      </c>
      <c r="AL9" s="285" t="s">
        <v>306</v>
      </c>
      <c r="AM9" s="252" t="s">
        <v>318</v>
      </c>
      <c r="AN9" s="293" t="str">
        <f>IF(ISERROR(VLOOKUP(AL9,'Listas Ley Transparencia'!$H$3:$M$17,2,0)),"",VLOOKUP(AL9,'Listas Ley Transparencia'!$H$3:$M$17,2,0))</f>
        <v>Información exceptuada por daño de derechos a personas naturales o jurídicas. Artículo 18 Ley 1712 de 2014</v>
      </c>
      <c r="AO9" s="294" t="str">
        <f>IF(ISERROR(VLOOKUP(AL9,'Listas Ley Transparencia'!$H$3:$M$17,3,0)),"",VLOOKUP(AL9,'Listas Ley Transparencia'!$H$3:$M$17,3,0))</f>
        <v>Los secretos comerciales, industriales y profesionales, así como los estipulados en el parágrafo del Artículo 77 de la Ley 1474 de 2011</v>
      </c>
      <c r="AP9" s="294" t="str">
        <f>IF(ISERROR(VLOOKUP(AL9,'Listas Ley Transparencia'!$H$3:$M$17,4,0)),"",VLOOKUP(AL9,'Listas Ley Transparencia'!$H$3:$M$17,4,0))</f>
        <v>Pública Clasificada</v>
      </c>
      <c r="AQ9" s="295" t="str">
        <f>IF(ISERROR(VLOOKUP(AL9,'Listas Ley Transparencia'!$H$3:$M$17,6,0)),"",VLOOKUP(AL9,'Listas Ley Transparencia'!$H$3:$M$17,6,0))</f>
        <v>Ilimitada</v>
      </c>
      <c r="AR9" s="279" t="s">
        <v>308</v>
      </c>
      <c r="AS9" s="253" t="s">
        <v>309</v>
      </c>
      <c r="AT9" s="280" t="s">
        <v>310</v>
      </c>
      <c r="AU9" s="280" t="s">
        <v>311</v>
      </c>
      <c r="AV9" s="251"/>
      <c r="AW9" s="303" t="s">
        <v>298</v>
      </c>
      <c r="AX9" s="304" t="s">
        <v>298</v>
      </c>
      <c r="AY9" s="305" t="s">
        <v>298</v>
      </c>
      <c r="AZ9" s="305" t="s">
        <v>298</v>
      </c>
      <c r="BA9" s="306" t="str">
        <f t="shared" si="1"/>
        <v>No</v>
      </c>
    </row>
    <row r="10" spans="1:53" ht="75.400000000000006" customHeight="1">
      <c r="A10" s="243">
        <v>4</v>
      </c>
      <c r="B10" s="246" t="s">
        <v>286</v>
      </c>
      <c r="C10" s="246" t="s">
        <v>287</v>
      </c>
      <c r="D10" s="246" t="s">
        <v>319</v>
      </c>
      <c r="E10" s="254" t="s">
        <v>320</v>
      </c>
      <c r="F10" s="244" t="s">
        <v>290</v>
      </c>
      <c r="G10" s="244">
        <v>2023</v>
      </c>
      <c r="H10" s="317" t="s">
        <v>321</v>
      </c>
      <c r="I10" s="255" t="s">
        <v>321</v>
      </c>
      <c r="J10" s="255" t="s">
        <v>321</v>
      </c>
      <c r="K10" s="247" t="s">
        <v>322</v>
      </c>
      <c r="L10" s="248" t="s">
        <v>319</v>
      </c>
      <c r="M10" s="313" t="s">
        <v>180</v>
      </c>
      <c r="N10" s="273" t="s">
        <v>323</v>
      </c>
      <c r="O10" s="272">
        <f>IFERROR(VLOOKUP(N10,'Listas Generales'!$B$25:$C$29,2,0),0)</f>
        <v>3</v>
      </c>
      <c r="P10" s="273" t="s">
        <v>296</v>
      </c>
      <c r="Q10" s="272">
        <f>IFERROR(VLOOKUP(P10,'Listas Generales'!$B$32:$C$36,2,0),0)</f>
        <v>3</v>
      </c>
      <c r="R10" s="273" t="s">
        <v>296</v>
      </c>
      <c r="S10" s="272">
        <f>IFERROR(VLOOKUP(R10,'Listas Generales'!$B$40:$C$44,2,0),0)</f>
        <v>3</v>
      </c>
      <c r="T10" s="274">
        <f t="shared" si="0"/>
        <v>3</v>
      </c>
      <c r="U10" s="271" t="str">
        <f>IFERROR(VLOOKUP(T10,'Listas Generales'!$B$4:$C$7,2,0),"-")</f>
        <v>Medio</v>
      </c>
      <c r="V10" s="249" t="s">
        <v>293</v>
      </c>
      <c r="W10" s="250" t="s">
        <v>297</v>
      </c>
      <c r="X10" s="251" t="s">
        <v>297</v>
      </c>
      <c r="Y10" s="251" t="s">
        <v>297</v>
      </c>
      <c r="Z10" s="251" t="s">
        <v>297</v>
      </c>
      <c r="AA10" s="251" t="s">
        <v>298</v>
      </c>
      <c r="AB10" s="242" t="s">
        <v>324</v>
      </c>
      <c r="AC10" s="285" t="s">
        <v>300</v>
      </c>
      <c r="AD10" s="285" t="s">
        <v>301</v>
      </c>
      <c r="AE10" s="285" t="s">
        <v>302</v>
      </c>
      <c r="AF10" s="285" t="s">
        <v>325</v>
      </c>
      <c r="AG10" s="288" t="s">
        <v>326</v>
      </c>
      <c r="AH10" s="288" t="s">
        <v>305</v>
      </c>
      <c r="AI10" s="321" t="s">
        <v>327</v>
      </c>
      <c r="AJ10" s="288" t="s">
        <v>305</v>
      </c>
      <c r="AK10" s="321" t="s">
        <v>327</v>
      </c>
      <c r="AL10" s="285" t="s">
        <v>306</v>
      </c>
      <c r="AM10" s="252" t="s">
        <v>328</v>
      </c>
      <c r="AN10" s="293" t="str">
        <f>IF(ISERROR(VLOOKUP(AL10,'Listas Ley Transparencia'!$H$3:$M$17,2,0)),"",VLOOKUP(AL10,'Listas Ley Transparencia'!$H$3:$M$17,2,0))</f>
        <v>Información exceptuada por daño de derechos a personas naturales o jurídicas. Artículo 18 Ley 1712 de 2014</v>
      </c>
      <c r="AO10" s="294" t="str">
        <f>IF(ISERROR(VLOOKUP(AL10,'Listas Ley Transparencia'!$H$3:$M$17,3,0)),"",VLOOKUP(AL10,'Listas Ley Transparencia'!$H$3:$M$17,3,0))</f>
        <v>Los secretos comerciales, industriales y profesionales, así como los estipulados en el parágrafo del Artículo 77 de la Ley 1474 de 2011</v>
      </c>
      <c r="AP10" s="294" t="str">
        <f>IF(ISERROR(VLOOKUP(AL10,'Listas Ley Transparencia'!$H$3:$M$17,4,0)),"",VLOOKUP(AL10,'Listas Ley Transparencia'!$H$3:$M$17,4,0))</f>
        <v>Pública Clasificada</v>
      </c>
      <c r="AQ10" s="295" t="str">
        <f>IF(ISERROR(VLOOKUP(AL10,'Listas Ley Transparencia'!$H$3:$M$17,6,0)),"",VLOOKUP(AL10,'Listas Ley Transparencia'!$H$3:$M$17,6,0))</f>
        <v>Ilimitada</v>
      </c>
      <c r="AR10" s="279" t="s">
        <v>329</v>
      </c>
      <c r="AS10" s="253" t="s">
        <v>309</v>
      </c>
      <c r="AT10" s="280" t="s">
        <v>310</v>
      </c>
      <c r="AU10" s="280" t="s">
        <v>311</v>
      </c>
      <c r="AV10" s="242"/>
      <c r="AW10" s="303" t="s">
        <v>298</v>
      </c>
      <c r="AX10" s="304" t="s">
        <v>298</v>
      </c>
      <c r="AY10" s="305" t="s">
        <v>298</v>
      </c>
      <c r="AZ10" s="305" t="s">
        <v>298</v>
      </c>
      <c r="BA10" s="306" t="str">
        <f t="shared" si="1"/>
        <v>No</v>
      </c>
    </row>
    <row r="11" spans="1:53" ht="93" customHeight="1">
      <c r="A11" s="243">
        <v>5</v>
      </c>
      <c r="B11" s="246" t="s">
        <v>286</v>
      </c>
      <c r="C11" s="246" t="s">
        <v>287</v>
      </c>
      <c r="D11" s="246" t="s">
        <v>330</v>
      </c>
      <c r="E11" s="245" t="s">
        <v>320</v>
      </c>
      <c r="F11" s="246" t="s">
        <v>290</v>
      </c>
      <c r="G11" s="244">
        <v>2023</v>
      </c>
      <c r="H11" s="317" t="str">
        <f>I11</f>
        <v>Grupo de Protección y Promoción de la Competencia</v>
      </c>
      <c r="I11" s="255" t="s">
        <v>331</v>
      </c>
      <c r="J11" s="255" t="s">
        <v>331</v>
      </c>
      <c r="K11" s="256" t="s">
        <v>322</v>
      </c>
      <c r="L11" s="257" t="s">
        <v>330</v>
      </c>
      <c r="M11" s="313" t="s">
        <v>180</v>
      </c>
      <c r="N11" s="273" t="s">
        <v>323</v>
      </c>
      <c r="O11" s="272">
        <f>IFERROR(VLOOKUP(N11,'Listas Generales'!$B$25:$C$29,2,0),0)</f>
        <v>3</v>
      </c>
      <c r="P11" s="273" t="s">
        <v>296</v>
      </c>
      <c r="Q11" s="272">
        <f>IFERROR(VLOOKUP(P11,'Listas Generales'!$B$32:$C$36,2,0),0)</f>
        <v>3</v>
      </c>
      <c r="R11" s="273" t="s">
        <v>296</v>
      </c>
      <c r="S11" s="272">
        <f>IFERROR(VLOOKUP(R11,'Listas Generales'!$B$40:$C$44,2,0),0)</f>
        <v>3</v>
      </c>
      <c r="T11" s="274">
        <f t="shared" si="0"/>
        <v>3</v>
      </c>
      <c r="U11" s="273" t="str">
        <f>IFERROR(VLOOKUP(T11,'Listas Generales'!$B$4:$C$7,2,0),"-")</f>
        <v>Medio</v>
      </c>
      <c r="V11" s="249" t="s">
        <v>293</v>
      </c>
      <c r="W11" s="250" t="s">
        <v>297</v>
      </c>
      <c r="X11" s="251" t="s">
        <v>297</v>
      </c>
      <c r="Y11" s="251" t="s">
        <v>297</v>
      </c>
      <c r="Z11" s="251" t="s">
        <v>297</v>
      </c>
      <c r="AA11" s="251" t="s">
        <v>298</v>
      </c>
      <c r="AB11" s="242" t="s">
        <v>324</v>
      </c>
      <c r="AC11" s="285" t="s">
        <v>300</v>
      </c>
      <c r="AD11" s="285" t="s">
        <v>301</v>
      </c>
      <c r="AE11" s="285" t="s">
        <v>302</v>
      </c>
      <c r="AF11" s="285" t="s">
        <v>325</v>
      </c>
      <c r="AG11" s="288" t="s">
        <v>326</v>
      </c>
      <c r="AH11" s="288" t="s">
        <v>305</v>
      </c>
      <c r="AI11" s="315" t="s">
        <v>331</v>
      </c>
      <c r="AJ11" s="288" t="s">
        <v>305</v>
      </c>
      <c r="AK11" s="315" t="s">
        <v>331</v>
      </c>
      <c r="AL11" s="285" t="s">
        <v>306</v>
      </c>
      <c r="AM11" s="252" t="s">
        <v>328</v>
      </c>
      <c r="AN11" s="293" t="str">
        <f>IF(ISERROR(VLOOKUP(AL11,'Listas Ley Transparencia'!$H$3:$M$17,2,0)),"",VLOOKUP(AL11,'Listas Ley Transparencia'!$H$3:$M$17,2,0))</f>
        <v>Información exceptuada por daño de derechos a personas naturales o jurídicas. Artículo 18 Ley 1712 de 2014</v>
      </c>
      <c r="AO11" s="294" t="str">
        <f>IF(ISERROR(VLOOKUP(AL11,'Listas Ley Transparencia'!$H$3:$M$17,3,0)),"",VLOOKUP(AL11,'Listas Ley Transparencia'!$H$3:$M$17,3,0))</f>
        <v>Los secretos comerciales, industriales y profesionales, así como los estipulados en el parágrafo del Artículo 77 de la Ley 1474 de 2011</v>
      </c>
      <c r="AP11" s="294" t="str">
        <f>IF(ISERROR(VLOOKUP(AL11,'Listas Ley Transparencia'!$H$3:$M$17,4,0)),"",VLOOKUP(AL11,'Listas Ley Transparencia'!$H$3:$M$17,4,0))</f>
        <v>Pública Clasificada</v>
      </c>
      <c r="AQ11" s="295" t="str">
        <f>IF(ISERROR(VLOOKUP(AL11,'Listas Ley Transparencia'!$H$3:$M$17,6,0)),"",VLOOKUP(AL11,'Listas Ley Transparencia'!$H$3:$M$17,6,0))</f>
        <v>Ilimitada</v>
      </c>
      <c r="AR11" s="279" t="s">
        <v>329</v>
      </c>
      <c r="AS11" s="253" t="s">
        <v>309</v>
      </c>
      <c r="AT11" s="280" t="s">
        <v>310</v>
      </c>
      <c r="AU11" s="280" t="s">
        <v>311</v>
      </c>
      <c r="AV11" s="242"/>
      <c r="AW11" s="303" t="s">
        <v>298</v>
      </c>
      <c r="AX11" s="304" t="s">
        <v>298</v>
      </c>
      <c r="AY11" s="305" t="s">
        <v>298</v>
      </c>
      <c r="AZ11" s="305" t="s">
        <v>298</v>
      </c>
      <c r="BA11" s="306" t="str">
        <f t="shared" si="1"/>
        <v>No</v>
      </c>
    </row>
    <row r="12" spans="1:53" ht="93" customHeight="1">
      <c r="A12" s="243">
        <v>6</v>
      </c>
      <c r="B12" s="246" t="s">
        <v>286</v>
      </c>
      <c r="C12" s="244" t="s">
        <v>287</v>
      </c>
      <c r="D12" s="244" t="s">
        <v>332</v>
      </c>
      <c r="E12" s="245" t="s">
        <v>320</v>
      </c>
      <c r="F12" s="244" t="s">
        <v>290</v>
      </c>
      <c r="G12" s="244">
        <v>2023</v>
      </c>
      <c r="H12" s="318" t="str">
        <f>I12</f>
        <v>Grupo de Prácticas Restrictivas</v>
      </c>
      <c r="I12" s="255" t="s">
        <v>333</v>
      </c>
      <c r="J12" s="255" t="s">
        <v>333</v>
      </c>
      <c r="K12" s="256" t="s">
        <v>322</v>
      </c>
      <c r="L12" s="257" t="s">
        <v>332</v>
      </c>
      <c r="M12" s="270" t="s">
        <v>180</v>
      </c>
      <c r="N12" s="273" t="s">
        <v>323</v>
      </c>
      <c r="O12" s="272">
        <f>IFERROR(VLOOKUP(N12,'Listas Generales'!$B$25:$C$29,2,0),0)</f>
        <v>3</v>
      </c>
      <c r="P12" s="273" t="s">
        <v>296</v>
      </c>
      <c r="Q12" s="272">
        <f>IFERROR(VLOOKUP(P12,'Listas Generales'!$B$32:$C$36,2,0),0)</f>
        <v>3</v>
      </c>
      <c r="R12" s="273" t="s">
        <v>296</v>
      </c>
      <c r="S12" s="272">
        <f>IFERROR(VLOOKUP(R12,'Listas Generales'!$B$40:$C$44,2,0),0)</f>
        <v>3</v>
      </c>
      <c r="T12" s="274">
        <f t="shared" si="0"/>
        <v>3</v>
      </c>
      <c r="U12" s="273" t="str">
        <f>IFERROR(VLOOKUP(T12,'Listas Generales'!$B$4:$C$7,2,0),"-")</f>
        <v>Medio</v>
      </c>
      <c r="V12" s="249" t="s">
        <v>293</v>
      </c>
      <c r="W12" s="250" t="s">
        <v>297</v>
      </c>
      <c r="X12" s="251" t="s">
        <v>297</v>
      </c>
      <c r="Y12" s="251" t="s">
        <v>298</v>
      </c>
      <c r="Z12" s="251" t="s">
        <v>297</v>
      </c>
      <c r="AA12" s="251" t="s">
        <v>298</v>
      </c>
      <c r="AB12" s="242" t="s">
        <v>324</v>
      </c>
      <c r="AC12" s="285" t="s">
        <v>300</v>
      </c>
      <c r="AD12" s="285" t="s">
        <v>301</v>
      </c>
      <c r="AE12" s="285" t="s">
        <v>302</v>
      </c>
      <c r="AF12" s="285" t="s">
        <v>303</v>
      </c>
      <c r="AG12" s="288" t="s">
        <v>326</v>
      </c>
      <c r="AH12" s="288" t="s">
        <v>305</v>
      </c>
      <c r="AI12" s="315" t="s">
        <v>333</v>
      </c>
      <c r="AJ12" s="288" t="s">
        <v>305</v>
      </c>
      <c r="AK12" s="315" t="s">
        <v>333</v>
      </c>
      <c r="AL12" s="285" t="s">
        <v>306</v>
      </c>
      <c r="AM12" s="252" t="s">
        <v>328</v>
      </c>
      <c r="AN12" s="293" t="str">
        <f>IF(ISERROR(VLOOKUP(AL12,'Listas Ley Transparencia'!$H$3:$M$17,2,0)),"",VLOOKUP(AL12,'Listas Ley Transparencia'!$H$3:$M$17,2,0))</f>
        <v>Información exceptuada por daño de derechos a personas naturales o jurídicas. Artículo 18 Ley 1712 de 2014</v>
      </c>
      <c r="AO12" s="294" t="str">
        <f>IF(ISERROR(VLOOKUP(AL12,'Listas Ley Transparencia'!$H$3:$M$17,3,0)),"",VLOOKUP(AL12,'Listas Ley Transparencia'!$H$3:$M$17,3,0))</f>
        <v>Los secretos comerciales, industriales y profesionales, así como los estipulados en el parágrafo del Artículo 77 de la Ley 1474 de 2011</v>
      </c>
      <c r="AP12" s="294" t="str">
        <f>IF(ISERROR(VLOOKUP(AL12,'Listas Ley Transparencia'!$H$3:$M$17,4,0)),"",VLOOKUP(AL12,'Listas Ley Transparencia'!$H$3:$M$17,4,0))</f>
        <v>Pública Clasificada</v>
      </c>
      <c r="AQ12" s="295" t="str">
        <f>IF(ISERROR(VLOOKUP(AL12,'Listas Ley Transparencia'!$H$3:$M$17,6,0)),"",VLOOKUP(AL12,'Listas Ley Transparencia'!$H$3:$M$17,6,0))</f>
        <v>Ilimitada</v>
      </c>
      <c r="AR12" s="279" t="s">
        <v>329</v>
      </c>
      <c r="AS12" s="253" t="s">
        <v>309</v>
      </c>
      <c r="AT12" s="280" t="s">
        <v>310</v>
      </c>
      <c r="AU12" s="280" t="s">
        <v>311</v>
      </c>
      <c r="AV12" s="242"/>
      <c r="AW12" s="303" t="s">
        <v>298</v>
      </c>
      <c r="AX12" s="304" t="s">
        <v>298</v>
      </c>
      <c r="AY12" s="305" t="s">
        <v>298</v>
      </c>
      <c r="AZ12" s="305" t="s">
        <v>298</v>
      </c>
      <c r="BA12" s="306" t="str">
        <f t="shared" si="1"/>
        <v>No</v>
      </c>
    </row>
    <row r="13" spans="1:53" ht="112.15" customHeight="1">
      <c r="A13" s="243">
        <v>7</v>
      </c>
      <c r="B13" s="246" t="s">
        <v>286</v>
      </c>
      <c r="C13" s="246" t="s">
        <v>293</v>
      </c>
      <c r="D13" s="246" t="s">
        <v>334</v>
      </c>
      <c r="E13" s="254" t="s">
        <v>335</v>
      </c>
      <c r="F13" s="246" t="s">
        <v>293</v>
      </c>
      <c r="G13" s="244">
        <v>2023</v>
      </c>
      <c r="H13" s="246" t="s">
        <v>336</v>
      </c>
      <c r="I13" s="246" t="s">
        <v>292</v>
      </c>
      <c r="J13" s="246" t="s">
        <v>336</v>
      </c>
      <c r="K13" s="256" t="s">
        <v>293</v>
      </c>
      <c r="L13" s="257" t="s">
        <v>293</v>
      </c>
      <c r="M13" s="270" t="s">
        <v>337</v>
      </c>
      <c r="N13" s="273" t="s">
        <v>338</v>
      </c>
      <c r="O13" s="272">
        <f>IFERROR(VLOOKUP(N13,'Listas Generales'!$B$25:$C$29,2,0),0)</f>
        <v>1</v>
      </c>
      <c r="P13" s="273" t="s">
        <v>339</v>
      </c>
      <c r="Q13" s="272">
        <f>IFERROR(VLOOKUP(P13,'Listas Generales'!$B$32:$C$36,2,0),0)</f>
        <v>1</v>
      </c>
      <c r="R13" s="273" t="s">
        <v>339</v>
      </c>
      <c r="S13" s="272">
        <f>IFERROR(VLOOKUP(R13,'Listas Generales'!$B$40:$C$44,2,0),0)</f>
        <v>1</v>
      </c>
      <c r="T13" s="274">
        <f t="shared" si="0"/>
        <v>1</v>
      </c>
      <c r="U13" s="273" t="str">
        <f>IFERROR(VLOOKUP(T13,'Listas Generales'!$B$4:$C$7,2,0),"-")</f>
        <v>Bajo</v>
      </c>
      <c r="V13" s="249" t="s">
        <v>293</v>
      </c>
      <c r="W13" s="250" t="s">
        <v>299</v>
      </c>
      <c r="X13" s="251" t="s">
        <v>299</v>
      </c>
      <c r="Y13" s="251" t="s">
        <v>299</v>
      </c>
      <c r="Z13" s="251" t="s">
        <v>299</v>
      </c>
      <c r="AA13" s="251" t="s">
        <v>299</v>
      </c>
      <c r="AB13" s="242" t="s">
        <v>299</v>
      </c>
      <c r="AC13" s="285" t="s">
        <v>299</v>
      </c>
      <c r="AD13" s="285" t="s">
        <v>299</v>
      </c>
      <c r="AE13" s="285" t="s">
        <v>340</v>
      </c>
      <c r="AF13" s="285" t="s">
        <v>303</v>
      </c>
      <c r="AG13" s="288" t="s">
        <v>341</v>
      </c>
      <c r="AH13" s="288" t="s">
        <v>305</v>
      </c>
      <c r="AI13" s="315" t="s">
        <v>292</v>
      </c>
      <c r="AJ13" s="288" t="s">
        <v>305</v>
      </c>
      <c r="AK13" s="315" t="s">
        <v>292</v>
      </c>
      <c r="AL13" s="285" t="s">
        <v>342</v>
      </c>
      <c r="AM13" s="252" t="s">
        <v>343</v>
      </c>
      <c r="AN13" s="293" t="str">
        <f>IF(ISERROR(VLOOKUP(AL13,'Listas Ley Transparencia'!$H$3:$M$17,2,0)),"",VLOOKUP(AL13,'Listas Ley Transparencia'!$H$3:$M$17,2,0))</f>
        <v>Información pública y de conocimiento general</v>
      </c>
      <c r="AO13" s="294" t="str">
        <f>IF(ISERROR(VLOOKUP(AL13,'Listas Ley Transparencia'!$H$3:$M$17,3,0)),"",VLOOKUP(AL13,'Listas Ley Transparencia'!$H$3:$M$17,3,0))</f>
        <v>Información pública y de conocimiento general</v>
      </c>
      <c r="AP13" s="294" t="str">
        <f>IF(ISERROR(VLOOKUP(AL13,'Listas Ley Transparencia'!$H$3:$M$17,4,0)),"",VLOOKUP(AL13,'Listas Ley Transparencia'!$H$3:$M$17,4,0))</f>
        <v>Pública</v>
      </c>
      <c r="AQ13" s="295" t="str">
        <f>IF(ISERROR(VLOOKUP(AL13,'Listas Ley Transparencia'!$H$3:$M$17,6,0)),"",VLOOKUP(AL13,'Listas Ley Transparencia'!$H$3:$M$17,6,0))</f>
        <v>No Aplica</v>
      </c>
      <c r="AR13" s="279" t="s">
        <v>299</v>
      </c>
      <c r="AS13" s="251" t="s">
        <v>341</v>
      </c>
      <c r="AT13" s="280" t="s">
        <v>340</v>
      </c>
      <c r="AU13" s="280" t="s">
        <v>299</v>
      </c>
      <c r="AV13" s="242"/>
      <c r="AW13" s="303" t="s">
        <v>298</v>
      </c>
      <c r="AX13" s="304" t="s">
        <v>298</v>
      </c>
      <c r="AY13" s="305" t="s">
        <v>298</v>
      </c>
      <c r="AZ13" s="305" t="s">
        <v>298</v>
      </c>
      <c r="BA13" s="306" t="str">
        <f t="shared" si="1"/>
        <v>No</v>
      </c>
    </row>
    <row r="14" spans="1:53" ht="148.15" customHeight="1">
      <c r="A14" s="243">
        <v>8</v>
      </c>
      <c r="B14" s="246" t="s">
        <v>286</v>
      </c>
      <c r="C14" s="246" t="s">
        <v>293</v>
      </c>
      <c r="D14" s="246" t="s">
        <v>344</v>
      </c>
      <c r="E14" s="254" t="s">
        <v>345</v>
      </c>
      <c r="F14" s="246" t="s">
        <v>293</v>
      </c>
      <c r="G14" s="244">
        <v>2023</v>
      </c>
      <c r="H14" s="246" t="s">
        <v>346</v>
      </c>
      <c r="I14" s="246" t="s">
        <v>346</v>
      </c>
      <c r="J14" s="246" t="s">
        <v>336</v>
      </c>
      <c r="K14" s="256" t="s">
        <v>293</v>
      </c>
      <c r="L14" s="257" t="s">
        <v>293</v>
      </c>
      <c r="M14" s="270" t="s">
        <v>347</v>
      </c>
      <c r="N14" s="273" t="s">
        <v>294</v>
      </c>
      <c r="O14" s="272">
        <f>IFERROR(VLOOKUP(N14,'Listas Generales'!$B$25:$C$29,2,0),0)</f>
        <v>5</v>
      </c>
      <c r="P14" s="273" t="s">
        <v>295</v>
      </c>
      <c r="Q14" s="272">
        <f>IFERROR(VLOOKUP(P14,'Listas Generales'!$B$32:$C$36,2,0),0)</f>
        <v>5</v>
      </c>
      <c r="R14" s="273" t="s">
        <v>339</v>
      </c>
      <c r="S14" s="272">
        <f>IFERROR(VLOOKUP(R14,'Listas Generales'!$B$40:$C$44,2,0),0)</f>
        <v>1</v>
      </c>
      <c r="T14" s="274">
        <f t="shared" si="0"/>
        <v>5</v>
      </c>
      <c r="U14" s="273" t="str">
        <f>IFERROR(VLOOKUP(T14,'Listas Generales'!$B$4:$C$7,2,0),"-")</f>
        <v>Alto</v>
      </c>
      <c r="V14" s="249" t="s">
        <v>293</v>
      </c>
      <c r="W14" s="250" t="s">
        <v>297</v>
      </c>
      <c r="X14" s="251" t="s">
        <v>298</v>
      </c>
      <c r="Y14" s="251" t="s">
        <v>297</v>
      </c>
      <c r="Z14" s="251" t="s">
        <v>297</v>
      </c>
      <c r="AA14" s="251" t="s">
        <v>298</v>
      </c>
      <c r="AB14" s="242" t="s">
        <v>324</v>
      </c>
      <c r="AC14" s="285" t="s">
        <v>300</v>
      </c>
      <c r="AD14" s="285" t="s">
        <v>348</v>
      </c>
      <c r="AE14" s="285" t="s">
        <v>349</v>
      </c>
      <c r="AF14" s="285" t="s">
        <v>303</v>
      </c>
      <c r="AG14" s="288" t="s">
        <v>350</v>
      </c>
      <c r="AH14" s="288" t="s">
        <v>305</v>
      </c>
      <c r="AI14" s="315" t="s">
        <v>292</v>
      </c>
      <c r="AJ14" s="288" t="s">
        <v>305</v>
      </c>
      <c r="AK14" s="315" t="s">
        <v>292</v>
      </c>
      <c r="AL14" s="285" t="s">
        <v>306</v>
      </c>
      <c r="AM14" s="252" t="s">
        <v>328</v>
      </c>
      <c r="AN14" s="293" t="str">
        <f>IF(ISERROR(VLOOKUP(AL14,'Listas Ley Transparencia'!$H$3:$M$17,2,0)),"",VLOOKUP(AL14,'Listas Ley Transparencia'!$H$3:$M$17,2,0))</f>
        <v>Información exceptuada por daño de derechos a personas naturales o jurídicas. Artículo 18 Ley 1712 de 2014</v>
      </c>
      <c r="AO14" s="294" t="str">
        <f>IF(ISERROR(VLOOKUP(AL14,'Listas Ley Transparencia'!$H$3:$M$17,3,0)),"",VLOOKUP(AL14,'Listas Ley Transparencia'!$H$3:$M$17,3,0))</f>
        <v>Los secretos comerciales, industriales y profesionales, así como los estipulados en el parágrafo del Artículo 77 de la Ley 1474 de 2011</v>
      </c>
      <c r="AP14" s="294" t="str">
        <f>IF(ISERROR(VLOOKUP(AL14,'Listas Ley Transparencia'!$H$3:$M$17,4,0)),"",VLOOKUP(AL14,'Listas Ley Transparencia'!$H$3:$M$17,4,0))</f>
        <v>Pública Clasificada</v>
      </c>
      <c r="AQ14" s="295" t="str">
        <f>IF(ISERROR(VLOOKUP(AL14,'Listas Ley Transparencia'!$H$3:$M$17,6,0)),"",VLOOKUP(AL14,'Listas Ley Transparencia'!$H$3:$M$17,6,0))</f>
        <v>Ilimitada</v>
      </c>
      <c r="AR14" s="279" t="s">
        <v>308</v>
      </c>
      <c r="AS14" s="251" t="s">
        <v>309</v>
      </c>
      <c r="AT14" s="280" t="s">
        <v>310</v>
      </c>
      <c r="AU14" s="280" t="s">
        <v>351</v>
      </c>
      <c r="AV14" s="322"/>
      <c r="AW14" s="303" t="s">
        <v>298</v>
      </c>
      <c r="AX14" s="304" t="s">
        <v>298</v>
      </c>
      <c r="AY14" s="305" t="s">
        <v>298</v>
      </c>
      <c r="AZ14" s="305" t="s">
        <v>298</v>
      </c>
      <c r="BA14" s="306" t="str">
        <f t="shared" si="1"/>
        <v>No</v>
      </c>
    </row>
    <row r="15" spans="1:53" ht="135.94999999999999" customHeight="1">
      <c r="A15" s="243">
        <v>9</v>
      </c>
      <c r="B15" s="246" t="s">
        <v>286</v>
      </c>
      <c r="C15" s="246" t="s">
        <v>293</v>
      </c>
      <c r="D15" s="246" t="s">
        <v>352</v>
      </c>
      <c r="E15" s="254" t="s">
        <v>353</v>
      </c>
      <c r="F15" s="246" t="s">
        <v>293</v>
      </c>
      <c r="G15" s="244">
        <v>2023</v>
      </c>
      <c r="H15" s="246" t="s">
        <v>291</v>
      </c>
      <c r="I15" s="244" t="s">
        <v>291</v>
      </c>
      <c r="J15" s="244" t="s">
        <v>291</v>
      </c>
      <c r="K15" s="256" t="s">
        <v>293</v>
      </c>
      <c r="L15" s="257" t="s">
        <v>293</v>
      </c>
      <c r="M15" s="270" t="s">
        <v>354</v>
      </c>
      <c r="N15" s="273" t="s">
        <v>338</v>
      </c>
      <c r="O15" s="272">
        <f>IFERROR(VLOOKUP(N15,'Listas Generales'!$B$25:$C$29,2,0),0)</f>
        <v>1</v>
      </c>
      <c r="P15" s="273" t="s">
        <v>339</v>
      </c>
      <c r="Q15" s="272">
        <f>IFERROR(VLOOKUP(P15,'Listas Generales'!$B$32:$C$36,2,0),0)</f>
        <v>1</v>
      </c>
      <c r="R15" s="273" t="s">
        <v>339</v>
      </c>
      <c r="S15" s="272">
        <f>IFERROR(VLOOKUP(R15,'Listas Generales'!$B$40:$C$44,2,0),0)</f>
        <v>1</v>
      </c>
      <c r="T15" s="274">
        <f t="shared" si="0"/>
        <v>1</v>
      </c>
      <c r="U15" s="273" t="str">
        <f>IFERROR(VLOOKUP(T15,'Listas Generales'!$B$4:$C$7,2,0),"-")</f>
        <v>Bajo</v>
      </c>
      <c r="V15" s="249" t="s">
        <v>293</v>
      </c>
      <c r="W15" s="250" t="s">
        <v>298</v>
      </c>
      <c r="X15" s="251" t="s">
        <v>298</v>
      </c>
      <c r="Y15" s="251" t="s">
        <v>298</v>
      </c>
      <c r="Z15" s="251" t="s">
        <v>298</v>
      </c>
      <c r="AA15" s="251" t="s">
        <v>298</v>
      </c>
      <c r="AB15" s="242" t="s">
        <v>324</v>
      </c>
      <c r="AC15" s="285" t="s">
        <v>300</v>
      </c>
      <c r="AD15" s="285" t="s">
        <v>348</v>
      </c>
      <c r="AE15" s="285" t="s">
        <v>355</v>
      </c>
      <c r="AF15" s="285" t="s">
        <v>303</v>
      </c>
      <c r="AG15" s="288" t="s">
        <v>350</v>
      </c>
      <c r="AH15" s="288" t="s">
        <v>305</v>
      </c>
      <c r="AI15" s="315" t="s">
        <v>291</v>
      </c>
      <c r="AJ15" s="288" t="s">
        <v>305</v>
      </c>
      <c r="AK15" s="315" t="s">
        <v>291</v>
      </c>
      <c r="AL15" s="285" t="s">
        <v>342</v>
      </c>
      <c r="AM15" s="252" t="s">
        <v>343</v>
      </c>
      <c r="AN15" s="293" t="str">
        <f>IF(ISERROR(VLOOKUP(AL15,'Listas Ley Transparencia'!$H$3:$M$17,2,0)),"",VLOOKUP(AL15,'Listas Ley Transparencia'!$H$3:$M$17,2,0))</f>
        <v>Información pública y de conocimiento general</v>
      </c>
      <c r="AO15" s="294" t="str">
        <f>IF(ISERROR(VLOOKUP(AL15,'Listas Ley Transparencia'!$H$3:$M$17,3,0)),"",VLOOKUP(AL15,'Listas Ley Transparencia'!$H$3:$M$17,3,0))</f>
        <v>Información pública y de conocimiento general</v>
      </c>
      <c r="AP15" s="294" t="str">
        <f>IF(ISERROR(VLOOKUP(AL15,'Listas Ley Transparencia'!$H$3:$M$17,4,0)),"",VLOOKUP(AL15,'Listas Ley Transparencia'!$H$3:$M$17,4,0))</f>
        <v>Pública</v>
      </c>
      <c r="AQ15" s="295" t="str">
        <f>IF(ISERROR(VLOOKUP(AL15,'Listas Ley Transparencia'!$H$3:$M$17,6,0)),"",VLOOKUP(AL15,'Listas Ley Transparencia'!$H$3:$M$17,6,0))</f>
        <v>No Aplica</v>
      </c>
      <c r="AR15" s="279" t="s">
        <v>299</v>
      </c>
      <c r="AS15" s="251" t="s">
        <v>343</v>
      </c>
      <c r="AT15" s="280" t="s">
        <v>310</v>
      </c>
      <c r="AU15" s="280" t="s">
        <v>356</v>
      </c>
      <c r="AV15" s="323"/>
      <c r="AW15" s="303" t="s">
        <v>298</v>
      </c>
      <c r="AX15" s="304" t="s">
        <v>298</v>
      </c>
      <c r="AY15" s="305" t="s">
        <v>298</v>
      </c>
      <c r="AZ15" s="305" t="s">
        <v>298</v>
      </c>
      <c r="BA15" s="306" t="str">
        <f t="shared" si="1"/>
        <v>No</v>
      </c>
    </row>
    <row r="16" spans="1:53" ht="118.5" customHeight="1">
      <c r="A16" s="243">
        <v>10</v>
      </c>
      <c r="B16" s="246" t="s">
        <v>286</v>
      </c>
      <c r="C16" s="244" t="s">
        <v>293</v>
      </c>
      <c r="D16" s="244" t="s">
        <v>357</v>
      </c>
      <c r="E16" s="245" t="s">
        <v>358</v>
      </c>
      <c r="F16" s="244" t="s">
        <v>293</v>
      </c>
      <c r="G16" s="244">
        <v>2023</v>
      </c>
      <c r="H16" s="244" t="s">
        <v>291</v>
      </c>
      <c r="I16" s="244" t="s">
        <v>291</v>
      </c>
      <c r="J16" s="255" t="s">
        <v>291</v>
      </c>
      <c r="K16" s="256" t="s">
        <v>293</v>
      </c>
      <c r="L16" s="257" t="s">
        <v>293</v>
      </c>
      <c r="M16" s="270" t="s">
        <v>354</v>
      </c>
      <c r="N16" s="273" t="s">
        <v>294</v>
      </c>
      <c r="O16" s="272">
        <f>IFERROR(VLOOKUP(N16,'Listas Generales'!$B$25:$C$29,2,0),0)</f>
        <v>5</v>
      </c>
      <c r="P16" s="273" t="s">
        <v>295</v>
      </c>
      <c r="Q16" s="272">
        <f>IFERROR(VLOOKUP(P16,'Listas Generales'!$B$32:$C$36,2,0),0)</f>
        <v>5</v>
      </c>
      <c r="R16" s="273" t="s">
        <v>296</v>
      </c>
      <c r="S16" s="272">
        <f>IFERROR(VLOOKUP(R16,'Listas Generales'!$B$40:$C$44,2,0),0)</f>
        <v>3</v>
      </c>
      <c r="T16" s="274">
        <f t="shared" si="0"/>
        <v>5</v>
      </c>
      <c r="U16" s="273" t="str">
        <f>IFERROR(VLOOKUP(T16,'Listas Generales'!$B$4:$C$7,2,0),"-")</f>
        <v>Alto</v>
      </c>
      <c r="V16" s="249" t="s">
        <v>293</v>
      </c>
      <c r="W16" s="250" t="s">
        <v>297</v>
      </c>
      <c r="X16" s="251" t="s">
        <v>298</v>
      </c>
      <c r="Y16" s="251" t="s">
        <v>297</v>
      </c>
      <c r="Z16" s="251" t="s">
        <v>298</v>
      </c>
      <c r="AA16" s="251" t="s">
        <v>298</v>
      </c>
      <c r="AB16" s="242" t="s">
        <v>299</v>
      </c>
      <c r="AC16" s="285" t="s">
        <v>300</v>
      </c>
      <c r="AD16" s="285" t="s">
        <v>348</v>
      </c>
      <c r="AE16" s="285" t="s">
        <v>355</v>
      </c>
      <c r="AF16" s="285" t="s">
        <v>359</v>
      </c>
      <c r="AG16" s="288" t="s">
        <v>350</v>
      </c>
      <c r="AH16" s="288" t="s">
        <v>305</v>
      </c>
      <c r="AI16" s="315" t="s">
        <v>291</v>
      </c>
      <c r="AJ16" s="288" t="s">
        <v>305</v>
      </c>
      <c r="AK16" s="315" t="s">
        <v>291</v>
      </c>
      <c r="AL16" s="285" t="s">
        <v>306</v>
      </c>
      <c r="AM16" s="252" t="s">
        <v>328</v>
      </c>
      <c r="AN16" s="293" t="str">
        <f>IF(ISERROR(VLOOKUP(AL16,'Listas Ley Transparencia'!$H$3:$M$17,2,0)),"",VLOOKUP(AL16,'Listas Ley Transparencia'!$H$3:$M$17,2,0))</f>
        <v>Información exceptuada por daño de derechos a personas naturales o jurídicas. Artículo 18 Ley 1712 de 2014</v>
      </c>
      <c r="AO16" s="294" t="str">
        <f>IF(ISERROR(VLOOKUP(AL16,'Listas Ley Transparencia'!$H$3:$M$17,3,0)),"",VLOOKUP(AL16,'Listas Ley Transparencia'!$H$3:$M$17,3,0))</f>
        <v>Los secretos comerciales, industriales y profesionales, así como los estipulados en el parágrafo del Artículo 77 de la Ley 1474 de 2011</v>
      </c>
      <c r="AP16" s="294" t="str">
        <f>IF(ISERROR(VLOOKUP(AL16,'Listas Ley Transparencia'!$H$3:$M$17,4,0)),"",VLOOKUP(AL16,'Listas Ley Transparencia'!$H$3:$M$17,4,0))</f>
        <v>Pública Clasificada</v>
      </c>
      <c r="AQ16" s="295" t="str">
        <f>IF(ISERROR(VLOOKUP(AL16,'Listas Ley Transparencia'!$H$3:$M$17,6,0)),"",VLOOKUP(AL16,'Listas Ley Transparencia'!$H$3:$M$17,6,0))</f>
        <v>Ilimitada</v>
      </c>
      <c r="AR16" s="279" t="s">
        <v>308</v>
      </c>
      <c r="AS16" s="251" t="s">
        <v>309</v>
      </c>
      <c r="AT16" s="280" t="s">
        <v>310</v>
      </c>
      <c r="AU16" s="280" t="s">
        <v>178</v>
      </c>
      <c r="AV16" s="242"/>
      <c r="AW16" s="303" t="s">
        <v>298</v>
      </c>
      <c r="AX16" s="304" t="s">
        <v>298</v>
      </c>
      <c r="AY16" s="305" t="s">
        <v>298</v>
      </c>
      <c r="AZ16" s="305" t="s">
        <v>298</v>
      </c>
      <c r="BA16" s="306" t="str">
        <f t="shared" si="1"/>
        <v>No</v>
      </c>
    </row>
    <row r="17" spans="1:53" ht="111" customHeight="1">
      <c r="A17" s="243">
        <v>11</v>
      </c>
      <c r="B17" s="246" t="s">
        <v>286</v>
      </c>
      <c r="C17" s="246" t="s">
        <v>293</v>
      </c>
      <c r="D17" s="244" t="s">
        <v>360</v>
      </c>
      <c r="E17" s="245" t="s">
        <v>361</v>
      </c>
      <c r="F17" s="246" t="s">
        <v>293</v>
      </c>
      <c r="G17" s="244">
        <v>2023</v>
      </c>
      <c r="H17" s="246" t="s">
        <v>291</v>
      </c>
      <c r="I17" s="244" t="s">
        <v>291</v>
      </c>
      <c r="J17" s="255" t="s">
        <v>291</v>
      </c>
      <c r="K17" s="256" t="s">
        <v>293</v>
      </c>
      <c r="L17" s="248" t="s">
        <v>293</v>
      </c>
      <c r="M17" s="270" t="s">
        <v>354</v>
      </c>
      <c r="N17" s="273" t="s">
        <v>294</v>
      </c>
      <c r="O17" s="272">
        <f>IFERROR(VLOOKUP(N17,'Listas Generales'!$B$25:$C$29,2,0),0)</f>
        <v>5</v>
      </c>
      <c r="P17" s="273" t="s">
        <v>295</v>
      </c>
      <c r="Q17" s="272">
        <f>IFERROR(VLOOKUP(P17,'Listas Generales'!$B$32:$C$36,2,0),0)</f>
        <v>5</v>
      </c>
      <c r="R17" s="273" t="s">
        <v>296</v>
      </c>
      <c r="S17" s="272">
        <f>IFERROR(VLOOKUP(R17,'Listas Generales'!$B$40:$C$44,2,0),0)</f>
        <v>3</v>
      </c>
      <c r="T17" s="274">
        <f t="shared" si="0"/>
        <v>5</v>
      </c>
      <c r="U17" s="273" t="str">
        <f>IFERROR(VLOOKUP(T17,'Listas Generales'!$B$4:$C$7,2,0),"-")</f>
        <v>Alto</v>
      </c>
      <c r="V17" s="249" t="s">
        <v>293</v>
      </c>
      <c r="W17" s="250" t="s">
        <v>297</v>
      </c>
      <c r="X17" s="251" t="s">
        <v>298</v>
      </c>
      <c r="Y17" s="251" t="s">
        <v>297</v>
      </c>
      <c r="Z17" s="251" t="s">
        <v>298</v>
      </c>
      <c r="AA17" s="251" t="s">
        <v>298</v>
      </c>
      <c r="AB17" s="242" t="s">
        <v>299</v>
      </c>
      <c r="AC17" s="285" t="s">
        <v>300</v>
      </c>
      <c r="AD17" s="285" t="s">
        <v>348</v>
      </c>
      <c r="AE17" s="285" t="s">
        <v>355</v>
      </c>
      <c r="AF17" s="285" t="s">
        <v>359</v>
      </c>
      <c r="AG17" s="288" t="s">
        <v>350</v>
      </c>
      <c r="AH17" s="288" t="s">
        <v>305</v>
      </c>
      <c r="AI17" s="315" t="s">
        <v>291</v>
      </c>
      <c r="AJ17" s="288" t="s">
        <v>305</v>
      </c>
      <c r="AK17" s="315" t="s">
        <v>291</v>
      </c>
      <c r="AL17" s="285" t="s">
        <v>306</v>
      </c>
      <c r="AM17" s="252" t="s">
        <v>328</v>
      </c>
      <c r="AN17" s="293" t="str">
        <f>IF(ISERROR(VLOOKUP(AL17,'Listas Ley Transparencia'!$H$3:$M$17,2,0)),"",VLOOKUP(AL17,'Listas Ley Transparencia'!$H$3:$M$17,2,0))</f>
        <v>Información exceptuada por daño de derechos a personas naturales o jurídicas. Artículo 18 Ley 1712 de 2014</v>
      </c>
      <c r="AO17" s="294" t="str">
        <f>IF(ISERROR(VLOOKUP(AL17,'Listas Ley Transparencia'!$H$3:$M$17,3,0)),"",VLOOKUP(AL17,'Listas Ley Transparencia'!$H$3:$M$17,3,0))</f>
        <v>Los secretos comerciales, industriales y profesionales, así como los estipulados en el parágrafo del Artículo 77 de la Ley 1474 de 2011</v>
      </c>
      <c r="AP17" s="294" t="str">
        <f>IF(ISERROR(VLOOKUP(AL17,'Listas Ley Transparencia'!$H$3:$M$17,4,0)),"",VLOOKUP(AL17,'Listas Ley Transparencia'!$H$3:$M$17,4,0))</f>
        <v>Pública Clasificada</v>
      </c>
      <c r="AQ17" s="295" t="str">
        <f>IF(ISERROR(VLOOKUP(AL17,'Listas Ley Transparencia'!$H$3:$M$17,6,0)),"",VLOOKUP(AL17,'Listas Ley Transparencia'!$H$3:$M$17,6,0))</f>
        <v>Ilimitada</v>
      </c>
      <c r="AR17" s="279" t="s">
        <v>308</v>
      </c>
      <c r="AS17" s="251" t="s">
        <v>309</v>
      </c>
      <c r="AT17" s="280" t="s">
        <v>310</v>
      </c>
      <c r="AU17" s="280" t="s">
        <v>178</v>
      </c>
      <c r="AV17" s="242"/>
      <c r="AW17" s="303" t="s">
        <v>298</v>
      </c>
      <c r="AX17" s="304" t="s">
        <v>298</v>
      </c>
      <c r="AY17" s="305" t="s">
        <v>298</v>
      </c>
      <c r="AZ17" s="305" t="s">
        <v>298</v>
      </c>
      <c r="BA17" s="306" t="str">
        <f t="shared" si="1"/>
        <v>No</v>
      </c>
    </row>
    <row r="18" spans="1:53" ht="93" customHeight="1">
      <c r="A18" s="243">
        <v>12</v>
      </c>
      <c r="B18" s="246" t="s">
        <v>286</v>
      </c>
      <c r="C18" s="246" t="s">
        <v>293</v>
      </c>
      <c r="D18" s="246" t="s">
        <v>362</v>
      </c>
      <c r="E18" s="254" t="s">
        <v>363</v>
      </c>
      <c r="F18" s="246" t="s">
        <v>293</v>
      </c>
      <c r="G18" s="244">
        <v>2023</v>
      </c>
      <c r="H18" s="246" t="s">
        <v>291</v>
      </c>
      <c r="I18" s="244" t="s">
        <v>291</v>
      </c>
      <c r="J18" s="255" t="s">
        <v>291</v>
      </c>
      <c r="K18" s="256" t="s">
        <v>293</v>
      </c>
      <c r="L18" s="248" t="s">
        <v>293</v>
      </c>
      <c r="M18" s="270" t="s">
        <v>354</v>
      </c>
      <c r="N18" s="273" t="s">
        <v>294</v>
      </c>
      <c r="O18" s="272">
        <f>IFERROR(VLOOKUP(N18,'Listas Generales'!$B$25:$C$29,2,0),0)</f>
        <v>5</v>
      </c>
      <c r="P18" s="273" t="s">
        <v>295</v>
      </c>
      <c r="Q18" s="272">
        <f>IFERROR(VLOOKUP(P18,'Listas Generales'!$B$32:$C$36,2,0),0)</f>
        <v>5</v>
      </c>
      <c r="R18" s="273" t="s">
        <v>296</v>
      </c>
      <c r="S18" s="272">
        <f>IFERROR(VLOOKUP(R18,'Listas Generales'!$B$40:$C$44,2,0),0)</f>
        <v>3</v>
      </c>
      <c r="T18" s="274">
        <f t="shared" ref="T18" si="2">IF(OR(O18=0,Q18=0,S18=0),0,IF(AND(O18=1,Q18=1,S18=1),1,(IF(OR(AND(O18=5,Q18=5),AND(Q18=5,S18=5),AND(O18=5,S18=5),AND(O18=5,Q18=5,S18=5)),5,3))))</f>
        <v>5</v>
      </c>
      <c r="U18" s="273" t="str">
        <f>IFERROR(VLOOKUP(T18,'Listas Generales'!$B$4:$C$7,2,0),"-")</f>
        <v>Alto</v>
      </c>
      <c r="V18" s="249" t="s">
        <v>293</v>
      </c>
      <c r="W18" s="250" t="s">
        <v>297</v>
      </c>
      <c r="X18" s="251" t="s">
        <v>298</v>
      </c>
      <c r="Y18" s="251" t="s">
        <v>297</v>
      </c>
      <c r="Z18" s="251" t="s">
        <v>298</v>
      </c>
      <c r="AA18" s="251" t="s">
        <v>298</v>
      </c>
      <c r="AB18" s="242" t="s">
        <v>299</v>
      </c>
      <c r="AC18" s="285" t="s">
        <v>300</v>
      </c>
      <c r="AD18" s="285" t="s">
        <v>348</v>
      </c>
      <c r="AE18" s="285" t="s">
        <v>355</v>
      </c>
      <c r="AF18" s="285" t="s">
        <v>359</v>
      </c>
      <c r="AG18" s="288" t="s">
        <v>350</v>
      </c>
      <c r="AH18" s="288" t="s">
        <v>305</v>
      </c>
      <c r="AI18" s="315" t="s">
        <v>291</v>
      </c>
      <c r="AJ18" s="288" t="s">
        <v>305</v>
      </c>
      <c r="AK18" s="315" t="s">
        <v>291</v>
      </c>
      <c r="AL18" s="285" t="s">
        <v>306</v>
      </c>
      <c r="AM18" s="252" t="s">
        <v>328</v>
      </c>
      <c r="AN18" s="293" t="str">
        <f>IF(ISERROR(VLOOKUP(AL18,'Listas Ley Transparencia'!$H$3:$M$17,2,0)),"",VLOOKUP(AL18,'Listas Ley Transparencia'!$H$3:$M$17,2,0))</f>
        <v>Información exceptuada por daño de derechos a personas naturales o jurídicas. Artículo 18 Ley 1712 de 2014</v>
      </c>
      <c r="AO18" s="294" t="str">
        <f>IF(ISERROR(VLOOKUP(AL18,'Listas Ley Transparencia'!$H$3:$M$17,3,0)),"",VLOOKUP(AL18,'Listas Ley Transparencia'!$H$3:$M$17,3,0))</f>
        <v>Los secretos comerciales, industriales y profesionales, así como los estipulados en el parágrafo del Artículo 77 de la Ley 1474 de 2011</v>
      </c>
      <c r="AP18" s="294" t="str">
        <f>IF(ISERROR(VLOOKUP(AL18,'Listas Ley Transparencia'!$H$3:$M$17,4,0)),"",VLOOKUP(AL18,'Listas Ley Transparencia'!$H$3:$M$17,4,0))</f>
        <v>Pública Clasificada</v>
      </c>
      <c r="AQ18" s="295" t="str">
        <f>IF(ISERROR(VLOOKUP(AL18,'Listas Ley Transparencia'!$H$3:$M$17,6,0)),"",VLOOKUP(AL18,'Listas Ley Transparencia'!$H$3:$M$17,6,0))</f>
        <v>Ilimitada</v>
      </c>
      <c r="AR18" s="279" t="s">
        <v>308</v>
      </c>
      <c r="AS18" s="251" t="s">
        <v>309</v>
      </c>
      <c r="AT18" s="280" t="s">
        <v>310</v>
      </c>
      <c r="AU18" s="280" t="s">
        <v>178</v>
      </c>
      <c r="AV18" s="322"/>
      <c r="AW18" s="303" t="s">
        <v>298</v>
      </c>
      <c r="AX18" s="304" t="s">
        <v>298</v>
      </c>
      <c r="AY18" s="305" t="s">
        <v>298</v>
      </c>
      <c r="AZ18" s="305" t="s">
        <v>298</v>
      </c>
      <c r="BA18" s="306" t="str">
        <f t="shared" si="1"/>
        <v>No</v>
      </c>
    </row>
    <row r="19" spans="1:53" ht="93" customHeight="1">
      <c r="A19" s="243">
        <v>13</v>
      </c>
      <c r="B19" s="246"/>
      <c r="C19" s="246"/>
      <c r="D19" s="246"/>
      <c r="E19" s="254"/>
      <c r="F19" s="246"/>
      <c r="G19" s="244"/>
      <c r="H19" s="246"/>
      <c r="I19" s="255"/>
      <c r="J19" s="258"/>
      <c r="K19" s="256"/>
      <c r="L19" s="257"/>
      <c r="M19" s="313"/>
      <c r="N19" s="273"/>
      <c r="O19" s="272">
        <f>IFERROR(VLOOKUP(N19,'Listas Generales'!$B$25:$C$29,2,0),0)</f>
        <v>0</v>
      </c>
      <c r="P19" s="273"/>
      <c r="Q19" s="272">
        <f>IFERROR(VLOOKUP(P19,'Listas Generales'!$B$32:$C$36,2,0),0)</f>
        <v>0</v>
      </c>
      <c r="R19" s="273"/>
      <c r="S19" s="272">
        <f>IFERROR(VLOOKUP(R19,'Listas Generales'!$B$40:$C$44,2,0),0)</f>
        <v>0</v>
      </c>
      <c r="T19" s="274">
        <f t="shared" si="0"/>
        <v>0</v>
      </c>
      <c r="U19" s="273" t="str">
        <f>IFERROR(VLOOKUP(T19,'Listas Generales'!$B$4:$C$7,2,0),"-")</f>
        <v>Sin clasificar</v>
      </c>
      <c r="V19" s="249"/>
      <c r="W19" s="250"/>
      <c r="X19" s="251"/>
      <c r="Y19" s="251"/>
      <c r="Z19" s="251"/>
      <c r="AA19" s="251"/>
      <c r="AB19" s="242"/>
      <c r="AC19" s="285"/>
      <c r="AD19" s="285"/>
      <c r="AE19" s="285"/>
      <c r="AF19" s="285"/>
      <c r="AG19" s="285"/>
      <c r="AH19" s="288"/>
      <c r="AI19" s="315"/>
      <c r="AJ19" s="288"/>
      <c r="AK19" s="315"/>
      <c r="AL19" s="285"/>
      <c r="AM19" s="252"/>
      <c r="AN19" s="293" t="str">
        <f>IF(ISERROR(VLOOKUP(AL19,'Listas Ley Transparencia'!$H$3:$M$17,2,0)),"",VLOOKUP(AL19,'Listas Ley Transparencia'!$H$3:$M$17,2,0))</f>
        <v/>
      </c>
      <c r="AO19" s="294" t="str">
        <f>IF(ISERROR(VLOOKUP(AL19,'Listas Ley Transparencia'!$H$3:$M$17,3,0)),"",VLOOKUP(AL19,'Listas Ley Transparencia'!$H$3:$M$17,3,0))</f>
        <v/>
      </c>
      <c r="AP19" s="294" t="str">
        <f>IF(ISERROR(VLOOKUP(AL19,'Listas Ley Transparencia'!$H$3:$M$17,4,0)),"",VLOOKUP(AL19,'Listas Ley Transparencia'!$H$3:$M$17,4,0))</f>
        <v/>
      </c>
      <c r="AQ19" s="295" t="str">
        <f>IF(ISERROR(VLOOKUP(AL19,'Listas Ley Transparencia'!$H$3:$M$17,6,0)),"",VLOOKUP(AL19,'Listas Ley Transparencia'!$H$3:$M$17,6,0))</f>
        <v/>
      </c>
      <c r="AR19" s="279"/>
      <c r="AS19" s="251"/>
      <c r="AT19" s="280"/>
      <c r="AU19" s="280"/>
      <c r="AV19" s="242"/>
      <c r="AW19" s="303"/>
      <c r="AX19" s="304"/>
      <c r="AY19" s="305"/>
      <c r="AZ19" s="305"/>
      <c r="BA19" s="306" t="str">
        <f t="shared" si="1"/>
        <v>No</v>
      </c>
    </row>
    <row r="20" spans="1:53" ht="93" customHeight="1">
      <c r="A20" s="243">
        <v>14</v>
      </c>
      <c r="B20" s="246"/>
      <c r="C20" s="244"/>
      <c r="D20" s="246"/>
      <c r="E20" s="245"/>
      <c r="F20" s="244"/>
      <c r="G20" s="244"/>
      <c r="H20" s="246"/>
      <c r="I20" s="255"/>
      <c r="J20" s="255"/>
      <c r="K20" s="256"/>
      <c r="L20" s="257"/>
      <c r="M20" s="313"/>
      <c r="N20" s="273"/>
      <c r="O20" s="272">
        <f>IFERROR(VLOOKUP(N20,'Listas Generales'!$B$25:$C$29,2,0),0)</f>
        <v>0</v>
      </c>
      <c r="P20" s="273"/>
      <c r="Q20" s="272">
        <f>IFERROR(VLOOKUP(P20,'Listas Generales'!$B$32:$C$36,2,0),0)</f>
        <v>0</v>
      </c>
      <c r="R20" s="273"/>
      <c r="S20" s="272">
        <f>IFERROR(VLOOKUP(R20,'Listas Generales'!$B$40:$C$44,2,0),0)</f>
        <v>0</v>
      </c>
      <c r="T20" s="274">
        <f t="shared" si="0"/>
        <v>0</v>
      </c>
      <c r="U20" s="273" t="str">
        <f>IFERROR(VLOOKUP(T20,'Listas Generales'!$B$4:$C$7,2,0),"-")</f>
        <v>Sin clasificar</v>
      </c>
      <c r="V20" s="249"/>
      <c r="W20" s="250"/>
      <c r="X20" s="251"/>
      <c r="Y20" s="251"/>
      <c r="Z20" s="251"/>
      <c r="AA20" s="251"/>
      <c r="AB20" s="242"/>
      <c r="AC20" s="285"/>
      <c r="AD20" s="285"/>
      <c r="AE20" s="285"/>
      <c r="AF20" s="285"/>
      <c r="AG20" s="285"/>
      <c r="AH20" s="288"/>
      <c r="AI20" s="315"/>
      <c r="AJ20" s="288"/>
      <c r="AK20" s="315"/>
      <c r="AL20" s="285"/>
      <c r="AM20" s="252"/>
      <c r="AN20" s="293" t="str">
        <f>IF(ISERROR(VLOOKUP(AL20,'Listas Ley Transparencia'!$H$3:$M$17,2,0)),"",VLOOKUP(AL20,'Listas Ley Transparencia'!$H$3:$M$17,2,0))</f>
        <v/>
      </c>
      <c r="AO20" s="294" t="str">
        <f>IF(ISERROR(VLOOKUP(AL20,'Listas Ley Transparencia'!$H$3:$M$17,3,0)),"",VLOOKUP(AL20,'Listas Ley Transparencia'!$H$3:$M$17,3,0))</f>
        <v/>
      </c>
      <c r="AP20" s="294" t="str">
        <f>IF(ISERROR(VLOOKUP(AL20,'Listas Ley Transparencia'!$H$3:$M$17,4,0)),"",VLOOKUP(AL20,'Listas Ley Transparencia'!$H$3:$M$17,4,0))</f>
        <v/>
      </c>
      <c r="AQ20" s="295" t="str">
        <f>IF(ISERROR(VLOOKUP(AL20,'Listas Ley Transparencia'!$H$3:$M$17,6,0)),"",VLOOKUP(AL20,'Listas Ley Transparencia'!$H$3:$M$17,6,0))</f>
        <v/>
      </c>
      <c r="AR20" s="279"/>
      <c r="AS20" s="251"/>
      <c r="AT20" s="280"/>
      <c r="AU20" s="280"/>
      <c r="AV20" s="242"/>
      <c r="AW20" s="303"/>
      <c r="AX20" s="304"/>
      <c r="AY20" s="305"/>
      <c r="AZ20" s="305"/>
      <c r="BA20" s="306" t="str">
        <f t="shared" si="1"/>
        <v>No</v>
      </c>
    </row>
    <row r="21" spans="1:53" ht="93" customHeight="1">
      <c r="A21" s="243">
        <v>15</v>
      </c>
      <c r="B21" s="244"/>
      <c r="C21" s="244"/>
      <c r="D21" s="244"/>
      <c r="E21" s="245"/>
      <c r="F21" s="244"/>
      <c r="G21" s="244"/>
      <c r="H21" s="244"/>
      <c r="I21" s="244"/>
      <c r="J21" s="244"/>
      <c r="K21" s="256"/>
      <c r="L21" s="257"/>
      <c r="M21" s="270"/>
      <c r="N21" s="273"/>
      <c r="O21" s="272">
        <f>IFERROR(VLOOKUP(N21,'Listas Generales'!$B$25:$C$29,2,0),0)</f>
        <v>0</v>
      </c>
      <c r="P21" s="273"/>
      <c r="Q21" s="272">
        <f>IFERROR(VLOOKUP(P21,'Listas Generales'!$B$32:$C$36,2,0),0)</f>
        <v>0</v>
      </c>
      <c r="R21" s="273"/>
      <c r="S21" s="272">
        <f>IFERROR(VLOOKUP(R21,'Listas Generales'!$B$40:$C$44,2,0),0)</f>
        <v>0</v>
      </c>
      <c r="T21" s="274">
        <f t="shared" si="0"/>
        <v>0</v>
      </c>
      <c r="U21" s="273" t="str">
        <f>IFERROR(VLOOKUP(T21,'Listas Generales'!$B$4:$C$7,2,0),"-")</f>
        <v>Sin clasificar</v>
      </c>
      <c r="V21" s="249"/>
      <c r="W21" s="250"/>
      <c r="X21" s="251"/>
      <c r="Y21" s="251"/>
      <c r="Z21" s="251"/>
      <c r="AA21" s="251"/>
      <c r="AB21" s="242"/>
      <c r="AC21" s="285"/>
      <c r="AD21" s="285"/>
      <c r="AE21" s="285"/>
      <c r="AF21" s="285"/>
      <c r="AG21" s="285"/>
      <c r="AH21" s="288"/>
      <c r="AI21" s="315"/>
      <c r="AJ21" s="288"/>
      <c r="AK21" s="315"/>
      <c r="AL21" s="285"/>
      <c r="AM21" s="252"/>
      <c r="AN21" s="293" t="str">
        <f>IF(ISERROR(VLOOKUP(AL21,'Listas Ley Transparencia'!$H$3:$M$17,2,0)),"",VLOOKUP(AL21,'Listas Ley Transparencia'!$H$3:$M$17,2,0))</f>
        <v/>
      </c>
      <c r="AO21" s="294" t="str">
        <f>IF(ISERROR(VLOOKUP(AL21,'Listas Ley Transparencia'!$H$3:$M$17,3,0)),"",VLOOKUP(AL21,'Listas Ley Transparencia'!$H$3:$M$17,3,0))</f>
        <v/>
      </c>
      <c r="AP21" s="294" t="str">
        <f>IF(ISERROR(VLOOKUP(AL21,'Listas Ley Transparencia'!$H$3:$M$17,4,0)),"",VLOOKUP(AL21,'Listas Ley Transparencia'!$H$3:$M$17,4,0))</f>
        <v/>
      </c>
      <c r="AQ21" s="295" t="str">
        <f>IF(ISERROR(VLOOKUP(AL21,'Listas Ley Transparencia'!$H$3:$M$17,6,0)),"",VLOOKUP(AL21,'Listas Ley Transparencia'!$H$3:$M$17,6,0))</f>
        <v/>
      </c>
      <c r="AR21" s="279"/>
      <c r="AS21" s="251"/>
      <c r="AT21" s="280"/>
      <c r="AU21" s="280"/>
      <c r="AV21" s="242"/>
      <c r="AW21" s="303"/>
      <c r="AX21" s="304"/>
      <c r="AY21" s="305"/>
      <c r="AZ21" s="305"/>
      <c r="BA21" s="306" t="str">
        <f t="shared" si="1"/>
        <v>No</v>
      </c>
    </row>
    <row r="22" spans="1:53" ht="93" customHeight="1">
      <c r="A22" s="243">
        <v>16</v>
      </c>
      <c r="B22" s="244"/>
      <c r="C22" s="246"/>
      <c r="D22" s="246"/>
      <c r="E22" s="254"/>
      <c r="F22" s="246"/>
      <c r="G22" s="246"/>
      <c r="H22" s="246"/>
      <c r="I22" s="244"/>
      <c r="J22" s="244"/>
      <c r="K22" s="256"/>
      <c r="L22" s="257"/>
      <c r="M22" s="270"/>
      <c r="N22" s="273"/>
      <c r="O22" s="272">
        <f>IFERROR(VLOOKUP(N22,'Listas Generales'!$B$25:$C$29,2,0),0)</f>
        <v>0</v>
      </c>
      <c r="P22" s="273"/>
      <c r="Q22" s="272">
        <f>IFERROR(VLOOKUP(P22,'Listas Generales'!$B$32:$C$36,2,0),0)</f>
        <v>0</v>
      </c>
      <c r="R22" s="273"/>
      <c r="S22" s="272">
        <f>IFERROR(VLOOKUP(R22,'Listas Generales'!$B$40:$C$44,2,0),0)</f>
        <v>0</v>
      </c>
      <c r="T22" s="274">
        <f t="shared" si="0"/>
        <v>0</v>
      </c>
      <c r="U22" s="273" t="str">
        <f>IFERROR(VLOOKUP(T22,'Listas Generales'!$B$4:$C$7,2,0),"-")</f>
        <v>Sin clasificar</v>
      </c>
      <c r="V22" s="249"/>
      <c r="W22" s="250"/>
      <c r="X22" s="251"/>
      <c r="Y22" s="251"/>
      <c r="Z22" s="251"/>
      <c r="AA22" s="251"/>
      <c r="AB22" s="242"/>
      <c r="AC22" s="285"/>
      <c r="AD22" s="285"/>
      <c r="AE22" s="285"/>
      <c r="AF22" s="285"/>
      <c r="AG22" s="285"/>
      <c r="AH22" s="288"/>
      <c r="AI22" s="315"/>
      <c r="AJ22" s="288"/>
      <c r="AK22" s="315"/>
      <c r="AL22" s="285"/>
      <c r="AM22" s="252"/>
      <c r="AN22" s="293" t="str">
        <f>IF(ISERROR(VLOOKUP(AL22,'Listas Ley Transparencia'!$H$3:$M$17,2,0)),"",VLOOKUP(AL22,'Listas Ley Transparencia'!$H$3:$M$17,2,0))</f>
        <v/>
      </c>
      <c r="AO22" s="294" t="str">
        <f>IF(ISERROR(VLOOKUP(AL22,'Listas Ley Transparencia'!$H$3:$M$17,3,0)),"",VLOOKUP(AL22,'Listas Ley Transparencia'!$H$3:$M$17,3,0))</f>
        <v/>
      </c>
      <c r="AP22" s="294" t="str">
        <f>IF(ISERROR(VLOOKUP(AL22,'Listas Ley Transparencia'!$H$3:$M$17,4,0)),"",VLOOKUP(AL22,'Listas Ley Transparencia'!$H$3:$M$17,4,0))</f>
        <v/>
      </c>
      <c r="AQ22" s="295" t="str">
        <f>IF(ISERROR(VLOOKUP(AL22,'Listas Ley Transparencia'!$H$3:$M$17,6,0)),"",VLOOKUP(AL22,'Listas Ley Transparencia'!$H$3:$M$17,6,0))</f>
        <v/>
      </c>
      <c r="AR22" s="279"/>
      <c r="AS22" s="251"/>
      <c r="AT22" s="280"/>
      <c r="AU22" s="280"/>
      <c r="AV22" s="242"/>
      <c r="AW22" s="303"/>
      <c r="AX22" s="304"/>
      <c r="AY22" s="305"/>
      <c r="AZ22" s="305"/>
      <c r="BA22" s="306" t="str">
        <f t="shared" si="1"/>
        <v>No</v>
      </c>
    </row>
    <row r="23" spans="1:53" ht="93" customHeight="1">
      <c r="A23" s="243">
        <v>17</v>
      </c>
      <c r="B23" s="244"/>
      <c r="C23" s="246"/>
      <c r="D23" s="246"/>
      <c r="E23" s="254"/>
      <c r="F23" s="246"/>
      <c r="G23" s="246"/>
      <c r="H23" s="246"/>
      <c r="I23" s="244"/>
      <c r="J23" s="258"/>
      <c r="K23" s="256"/>
      <c r="L23" s="257"/>
      <c r="M23" s="270"/>
      <c r="N23" s="273"/>
      <c r="O23" s="272">
        <f>IFERROR(VLOOKUP(N23,'Listas Generales'!$B$25:$C$29,2,0),0)</f>
        <v>0</v>
      </c>
      <c r="P23" s="273"/>
      <c r="Q23" s="272">
        <f>IFERROR(VLOOKUP(P23,'Listas Generales'!$B$32:$C$36,2,0),0)</f>
        <v>0</v>
      </c>
      <c r="R23" s="273"/>
      <c r="S23" s="272">
        <f>IFERROR(VLOOKUP(R23,'Listas Generales'!$B$40:$C$44,2,0),0)</f>
        <v>0</v>
      </c>
      <c r="T23" s="274">
        <f t="shared" si="0"/>
        <v>0</v>
      </c>
      <c r="U23" s="273" t="str">
        <f>IFERROR(VLOOKUP(T23,'Listas Generales'!$B$4:$C$7,2,0),"-")</f>
        <v>Sin clasificar</v>
      </c>
      <c r="V23" s="249"/>
      <c r="W23" s="250"/>
      <c r="X23" s="251"/>
      <c r="Y23" s="251"/>
      <c r="Z23" s="251"/>
      <c r="AA23" s="251"/>
      <c r="AB23" s="242"/>
      <c r="AC23" s="285"/>
      <c r="AD23" s="285"/>
      <c r="AE23" s="285"/>
      <c r="AF23" s="285"/>
      <c r="AG23" s="285"/>
      <c r="AH23" s="288"/>
      <c r="AI23" s="315"/>
      <c r="AJ23" s="288"/>
      <c r="AK23" s="315"/>
      <c r="AL23" s="285"/>
      <c r="AM23" s="252"/>
      <c r="AN23" s="293" t="str">
        <f>IF(ISERROR(VLOOKUP(AL23,'Listas Ley Transparencia'!$H$3:$M$17,2,0)),"",VLOOKUP(AL23,'Listas Ley Transparencia'!$H$3:$M$17,2,0))</f>
        <v/>
      </c>
      <c r="AO23" s="294" t="str">
        <f>IF(ISERROR(VLOOKUP(AL23,'Listas Ley Transparencia'!$H$3:$M$17,3,0)),"",VLOOKUP(AL23,'Listas Ley Transparencia'!$H$3:$M$17,3,0))</f>
        <v/>
      </c>
      <c r="AP23" s="294" t="str">
        <f>IF(ISERROR(VLOOKUP(AL23,'Listas Ley Transparencia'!$H$3:$M$17,4,0)),"",VLOOKUP(AL23,'Listas Ley Transparencia'!$H$3:$M$17,4,0))</f>
        <v/>
      </c>
      <c r="AQ23" s="295" t="str">
        <f>IF(ISERROR(VLOOKUP(AL23,'Listas Ley Transparencia'!$H$3:$M$17,6,0)),"",VLOOKUP(AL23,'Listas Ley Transparencia'!$H$3:$M$17,6,0))</f>
        <v/>
      </c>
      <c r="AR23" s="279"/>
      <c r="AS23" s="251"/>
      <c r="AT23" s="280"/>
      <c r="AU23" s="280"/>
      <c r="AV23" s="242"/>
      <c r="AW23" s="303"/>
      <c r="AX23" s="304"/>
      <c r="AY23" s="305"/>
      <c r="AZ23" s="305"/>
      <c r="BA23" s="306" t="str">
        <f t="shared" si="1"/>
        <v>No</v>
      </c>
    </row>
    <row r="24" spans="1:53" ht="93" customHeight="1">
      <c r="A24" s="243">
        <v>18</v>
      </c>
      <c r="B24" s="244"/>
      <c r="C24" s="246"/>
      <c r="D24" s="246"/>
      <c r="E24" s="254"/>
      <c r="F24" s="246"/>
      <c r="G24" s="246"/>
      <c r="H24" s="246"/>
      <c r="I24" s="244"/>
      <c r="J24" s="258"/>
      <c r="K24" s="256"/>
      <c r="L24" s="257"/>
      <c r="M24" s="270"/>
      <c r="N24" s="273"/>
      <c r="O24" s="272">
        <f>IFERROR(VLOOKUP(N24,'Listas Generales'!$B$25:$C$29,2,0),0)</f>
        <v>0</v>
      </c>
      <c r="P24" s="273"/>
      <c r="Q24" s="272">
        <f>IFERROR(VLOOKUP(P24,'Listas Generales'!$B$32:$C$36,2,0),0)</f>
        <v>0</v>
      </c>
      <c r="R24" s="273"/>
      <c r="S24" s="272">
        <f>IFERROR(VLOOKUP(R24,'Listas Generales'!$B$40:$C$44,2,0),0)</f>
        <v>0</v>
      </c>
      <c r="T24" s="274">
        <f t="shared" si="0"/>
        <v>0</v>
      </c>
      <c r="U24" s="273" t="str">
        <f>IFERROR(VLOOKUP(T24,'Listas Generales'!$B$4:$C$7,2,0),"-")</f>
        <v>Sin clasificar</v>
      </c>
      <c r="V24" s="249"/>
      <c r="W24" s="250"/>
      <c r="X24" s="251"/>
      <c r="Y24" s="251"/>
      <c r="Z24" s="251"/>
      <c r="AA24" s="251"/>
      <c r="AB24" s="242"/>
      <c r="AC24" s="285"/>
      <c r="AD24" s="285"/>
      <c r="AE24" s="285"/>
      <c r="AF24" s="285"/>
      <c r="AG24" s="285"/>
      <c r="AH24" s="288"/>
      <c r="AI24" s="315"/>
      <c r="AJ24" s="288"/>
      <c r="AK24" s="315"/>
      <c r="AL24" s="285"/>
      <c r="AM24" s="252"/>
      <c r="AN24" s="293" t="str">
        <f>IF(ISERROR(VLOOKUP(AL24,'Listas Ley Transparencia'!$H$3:$M$17,2,0)),"",VLOOKUP(AL24,'Listas Ley Transparencia'!$H$3:$M$17,2,0))</f>
        <v/>
      </c>
      <c r="AO24" s="294" t="str">
        <f>IF(ISERROR(VLOOKUP(AL24,'Listas Ley Transparencia'!$H$3:$M$17,3,0)),"",VLOOKUP(AL24,'Listas Ley Transparencia'!$H$3:$M$17,3,0))</f>
        <v/>
      </c>
      <c r="AP24" s="294" t="str">
        <f>IF(ISERROR(VLOOKUP(AL24,'Listas Ley Transparencia'!$H$3:$M$17,4,0)),"",VLOOKUP(AL24,'Listas Ley Transparencia'!$H$3:$M$17,4,0))</f>
        <v/>
      </c>
      <c r="AQ24" s="295" t="str">
        <f>IF(ISERROR(VLOOKUP(AL24,'Listas Ley Transparencia'!$H$3:$M$17,6,0)),"",VLOOKUP(AL24,'Listas Ley Transparencia'!$H$3:$M$17,6,0))</f>
        <v/>
      </c>
      <c r="AR24" s="279"/>
      <c r="AS24" s="251"/>
      <c r="AT24" s="280"/>
      <c r="AU24" s="280"/>
      <c r="AV24" s="242"/>
      <c r="AW24" s="303"/>
      <c r="AX24" s="304"/>
      <c r="AY24" s="305"/>
      <c r="AZ24" s="305"/>
      <c r="BA24" s="306" t="str">
        <f t="shared" si="1"/>
        <v>No</v>
      </c>
    </row>
    <row r="25" spans="1:53" ht="93" customHeight="1">
      <c r="A25" s="243">
        <v>19</v>
      </c>
      <c r="B25" s="244"/>
      <c r="C25" s="244"/>
      <c r="D25" s="244"/>
      <c r="E25" s="245"/>
      <c r="F25" s="244"/>
      <c r="G25" s="244"/>
      <c r="H25" s="244"/>
      <c r="I25" s="244"/>
      <c r="J25" s="255"/>
      <c r="K25" s="256"/>
      <c r="L25" s="257"/>
      <c r="M25" s="270"/>
      <c r="N25" s="273"/>
      <c r="O25" s="272">
        <f>IFERROR(VLOOKUP(N25,'Listas Generales'!$B$25:$C$29,2,0),0)</f>
        <v>0</v>
      </c>
      <c r="P25" s="273"/>
      <c r="Q25" s="272">
        <f>IFERROR(VLOOKUP(P25,'Listas Generales'!$B$32:$C$36,2,0),0)</f>
        <v>0</v>
      </c>
      <c r="R25" s="273"/>
      <c r="S25" s="272">
        <f>IFERROR(VLOOKUP(R25,'Listas Generales'!$B$40:$C$44,2,0),0)</f>
        <v>0</v>
      </c>
      <c r="T25" s="274">
        <f t="shared" si="0"/>
        <v>0</v>
      </c>
      <c r="U25" s="273" t="str">
        <f>IFERROR(VLOOKUP(T25,'Listas Generales'!$B$4:$C$7,2,0),"-")</f>
        <v>Sin clasificar</v>
      </c>
      <c r="V25" s="249"/>
      <c r="W25" s="250"/>
      <c r="X25" s="251"/>
      <c r="Y25" s="251"/>
      <c r="Z25" s="251"/>
      <c r="AA25" s="251"/>
      <c r="AB25" s="242"/>
      <c r="AC25" s="285"/>
      <c r="AD25" s="285"/>
      <c r="AE25" s="285"/>
      <c r="AF25" s="285"/>
      <c r="AG25" s="285"/>
      <c r="AH25" s="288"/>
      <c r="AI25" s="315"/>
      <c r="AJ25" s="288"/>
      <c r="AK25" s="315"/>
      <c r="AL25" s="285"/>
      <c r="AM25" s="252"/>
      <c r="AN25" s="293" t="str">
        <f>IF(ISERROR(VLOOKUP(AL25,'Listas Ley Transparencia'!$H$3:$M$17,2,0)),"",VLOOKUP(AL25,'Listas Ley Transparencia'!$H$3:$M$17,2,0))</f>
        <v/>
      </c>
      <c r="AO25" s="294" t="str">
        <f>IF(ISERROR(VLOOKUP(AL25,'Listas Ley Transparencia'!$H$3:$M$17,3,0)),"",VLOOKUP(AL25,'Listas Ley Transparencia'!$H$3:$M$17,3,0))</f>
        <v/>
      </c>
      <c r="AP25" s="294" t="str">
        <f>IF(ISERROR(VLOOKUP(AL25,'Listas Ley Transparencia'!$H$3:$M$17,4,0)),"",VLOOKUP(AL25,'Listas Ley Transparencia'!$H$3:$M$17,4,0))</f>
        <v/>
      </c>
      <c r="AQ25" s="295" t="str">
        <f>IF(ISERROR(VLOOKUP(AL25,'Listas Ley Transparencia'!$H$3:$M$17,6,0)),"",VLOOKUP(AL25,'Listas Ley Transparencia'!$H$3:$M$17,6,0))</f>
        <v/>
      </c>
      <c r="AR25" s="279"/>
      <c r="AS25" s="251"/>
      <c r="AT25" s="280"/>
      <c r="AU25" s="280"/>
      <c r="AV25" s="242"/>
      <c r="AW25" s="303"/>
      <c r="AX25" s="304"/>
      <c r="AY25" s="305"/>
      <c r="AZ25" s="305"/>
      <c r="BA25" s="306" t="str">
        <f t="shared" si="1"/>
        <v>No</v>
      </c>
    </row>
    <row r="26" spans="1:53" ht="93" customHeight="1">
      <c r="A26" s="243">
        <v>20</v>
      </c>
      <c r="B26" s="244"/>
      <c r="C26" s="246"/>
      <c r="D26" s="244"/>
      <c r="E26" s="245"/>
      <c r="F26" s="246"/>
      <c r="G26" s="246"/>
      <c r="H26" s="246"/>
      <c r="I26" s="244"/>
      <c r="J26" s="255"/>
      <c r="K26" s="256"/>
      <c r="L26" s="248"/>
      <c r="M26" s="270"/>
      <c r="N26" s="273"/>
      <c r="O26" s="272">
        <f>IFERROR(VLOOKUP(N26,'Listas Generales'!$B$25:$C$29,2,0),0)</f>
        <v>0</v>
      </c>
      <c r="P26" s="273"/>
      <c r="Q26" s="272">
        <f>IFERROR(VLOOKUP(P26,'Listas Generales'!$B$32:$C$36,2,0),0)</f>
        <v>0</v>
      </c>
      <c r="R26" s="273"/>
      <c r="S26" s="272">
        <f>IFERROR(VLOOKUP(R26,'Listas Generales'!$B$40:$C$44,2,0),0)</f>
        <v>0</v>
      </c>
      <c r="T26" s="274">
        <f t="shared" si="0"/>
        <v>0</v>
      </c>
      <c r="U26" s="273" t="str">
        <f>IFERROR(VLOOKUP(T26,'Listas Generales'!$B$4:$C$7,2,0),"-")</f>
        <v>Sin clasificar</v>
      </c>
      <c r="V26" s="249"/>
      <c r="W26" s="250"/>
      <c r="X26" s="251"/>
      <c r="Y26" s="251"/>
      <c r="Z26" s="251"/>
      <c r="AA26" s="251"/>
      <c r="AB26" s="242"/>
      <c r="AC26" s="285"/>
      <c r="AD26" s="285"/>
      <c r="AE26" s="285"/>
      <c r="AF26" s="285"/>
      <c r="AG26" s="285"/>
      <c r="AH26" s="288"/>
      <c r="AI26" s="315"/>
      <c r="AJ26" s="288"/>
      <c r="AK26" s="315"/>
      <c r="AL26" s="285"/>
      <c r="AM26" s="252"/>
      <c r="AN26" s="293" t="str">
        <f>IF(ISERROR(VLOOKUP(AL26,'Listas Ley Transparencia'!$H$3:$M$17,2,0)),"",VLOOKUP(AL26,'Listas Ley Transparencia'!$H$3:$M$17,2,0))</f>
        <v/>
      </c>
      <c r="AO26" s="294" t="str">
        <f>IF(ISERROR(VLOOKUP(AL26,'Listas Ley Transparencia'!$H$3:$M$17,3,0)),"",VLOOKUP(AL26,'Listas Ley Transparencia'!$H$3:$M$17,3,0))</f>
        <v/>
      </c>
      <c r="AP26" s="294" t="str">
        <f>IF(ISERROR(VLOOKUP(AL26,'Listas Ley Transparencia'!$H$3:$M$17,4,0)),"",VLOOKUP(AL26,'Listas Ley Transparencia'!$H$3:$M$17,4,0))</f>
        <v/>
      </c>
      <c r="AQ26" s="295" t="str">
        <f>IF(ISERROR(VLOOKUP(AL26,'Listas Ley Transparencia'!$H$3:$M$17,6,0)),"",VLOOKUP(AL26,'Listas Ley Transparencia'!$H$3:$M$17,6,0))</f>
        <v/>
      </c>
      <c r="AR26" s="279"/>
      <c r="AS26" s="251"/>
      <c r="AT26" s="280"/>
      <c r="AU26" s="280"/>
      <c r="AV26" s="242"/>
      <c r="AW26" s="303"/>
      <c r="AX26" s="304"/>
      <c r="AY26" s="305"/>
      <c r="AZ26" s="305"/>
      <c r="BA26" s="306" t="str">
        <f t="shared" si="1"/>
        <v>No</v>
      </c>
    </row>
    <row r="27" spans="1:53" ht="93" customHeight="1">
      <c r="A27" s="243">
        <v>21</v>
      </c>
      <c r="B27" s="244"/>
      <c r="C27" s="244"/>
      <c r="D27" s="244"/>
      <c r="E27" s="245"/>
      <c r="F27" s="244"/>
      <c r="G27" s="244"/>
      <c r="H27" s="244"/>
      <c r="I27" s="244"/>
      <c r="J27" s="255"/>
      <c r="K27" s="256"/>
      <c r="L27" s="248"/>
      <c r="M27" s="270"/>
      <c r="N27" s="273"/>
      <c r="O27" s="272">
        <f>IFERROR(VLOOKUP(N27,'Listas Generales'!$B$25:$C$29,2,0),0)</f>
        <v>0</v>
      </c>
      <c r="P27" s="273"/>
      <c r="Q27" s="272">
        <f>IFERROR(VLOOKUP(P27,'Listas Generales'!$B$32:$C$36,2,0),0)</f>
        <v>0</v>
      </c>
      <c r="R27" s="273"/>
      <c r="S27" s="272">
        <f>IFERROR(VLOOKUP(R27,'Listas Generales'!$B$40:$C$44,2,0),0)</f>
        <v>0</v>
      </c>
      <c r="T27" s="274">
        <f t="shared" si="0"/>
        <v>0</v>
      </c>
      <c r="U27" s="273" t="str">
        <f>IFERROR(VLOOKUP(T27,'Listas Generales'!$B$4:$C$7,2,0),"-")</f>
        <v>Sin clasificar</v>
      </c>
      <c r="V27" s="249"/>
      <c r="W27" s="250"/>
      <c r="X27" s="251"/>
      <c r="Y27" s="251"/>
      <c r="Z27" s="251"/>
      <c r="AA27" s="251"/>
      <c r="AB27" s="242"/>
      <c r="AC27" s="285"/>
      <c r="AD27" s="285"/>
      <c r="AE27" s="285"/>
      <c r="AF27" s="285"/>
      <c r="AG27" s="285"/>
      <c r="AH27" s="288"/>
      <c r="AI27" s="315"/>
      <c r="AJ27" s="288"/>
      <c r="AK27" s="315"/>
      <c r="AL27" s="285"/>
      <c r="AM27" s="252"/>
      <c r="AN27" s="293" t="str">
        <f>IF(ISERROR(VLOOKUP(AL27,'Listas Ley Transparencia'!$H$3:$M$17,2,0)),"",VLOOKUP(AL27,'Listas Ley Transparencia'!$H$3:$M$17,2,0))</f>
        <v/>
      </c>
      <c r="AO27" s="294" t="str">
        <f>IF(ISERROR(VLOOKUP(AL27,'Listas Ley Transparencia'!$H$3:$M$17,3,0)),"",VLOOKUP(AL27,'Listas Ley Transparencia'!$H$3:$M$17,3,0))</f>
        <v/>
      </c>
      <c r="AP27" s="294" t="str">
        <f>IF(ISERROR(VLOOKUP(AL27,'Listas Ley Transparencia'!$H$3:$M$17,4,0)),"",VLOOKUP(AL27,'Listas Ley Transparencia'!$H$3:$M$17,4,0))</f>
        <v/>
      </c>
      <c r="AQ27" s="295" t="str">
        <f>IF(ISERROR(VLOOKUP(AL27,'Listas Ley Transparencia'!$H$3:$M$17,6,0)),"",VLOOKUP(AL27,'Listas Ley Transparencia'!$H$3:$M$17,6,0))</f>
        <v/>
      </c>
      <c r="AR27" s="279"/>
      <c r="AS27" s="251"/>
      <c r="AT27" s="280"/>
      <c r="AU27" s="280"/>
      <c r="AV27" s="242"/>
      <c r="AW27" s="303"/>
      <c r="AX27" s="304"/>
      <c r="AY27" s="305"/>
      <c r="AZ27" s="305"/>
      <c r="BA27" s="306" t="str">
        <f t="shared" si="1"/>
        <v>No</v>
      </c>
    </row>
    <row r="28" spans="1:53" ht="93" customHeight="1">
      <c r="A28" s="243">
        <v>22</v>
      </c>
      <c r="B28" s="244"/>
      <c r="C28" s="244"/>
      <c r="D28" s="244"/>
      <c r="E28" s="245"/>
      <c r="F28" s="246"/>
      <c r="G28" s="246"/>
      <c r="H28" s="244"/>
      <c r="I28" s="244"/>
      <c r="J28" s="255"/>
      <c r="K28" s="256"/>
      <c r="L28" s="257"/>
      <c r="M28" s="270"/>
      <c r="N28" s="273"/>
      <c r="O28" s="272">
        <f>IFERROR(VLOOKUP(N28,'Listas Generales'!$B$25:$C$29,2,0),0)</f>
        <v>0</v>
      </c>
      <c r="P28" s="273"/>
      <c r="Q28" s="272">
        <f>IFERROR(VLOOKUP(P28,'Listas Generales'!$B$32:$C$36,2,0),0)</f>
        <v>0</v>
      </c>
      <c r="R28" s="273"/>
      <c r="S28" s="272">
        <f>IFERROR(VLOOKUP(R28,'Listas Generales'!$B$40:$C$44,2,0),0)</f>
        <v>0</v>
      </c>
      <c r="T28" s="274">
        <f t="shared" si="0"/>
        <v>0</v>
      </c>
      <c r="U28" s="273" t="str">
        <f>IFERROR(VLOOKUP(T28,'Listas Generales'!$B$4:$C$7,2,0),"-")</f>
        <v>Sin clasificar</v>
      </c>
      <c r="V28" s="249"/>
      <c r="W28" s="250"/>
      <c r="X28" s="251"/>
      <c r="Y28" s="251"/>
      <c r="Z28" s="251"/>
      <c r="AA28" s="251"/>
      <c r="AB28" s="242"/>
      <c r="AC28" s="285"/>
      <c r="AD28" s="285"/>
      <c r="AE28" s="285"/>
      <c r="AF28" s="285"/>
      <c r="AG28" s="285"/>
      <c r="AH28" s="288"/>
      <c r="AI28" s="315"/>
      <c r="AJ28" s="288"/>
      <c r="AK28" s="315"/>
      <c r="AL28" s="285"/>
      <c r="AM28" s="252"/>
      <c r="AN28" s="293" t="str">
        <f>IF(ISERROR(VLOOKUP(AL28,'Listas Ley Transparencia'!$H$3:$M$17,2,0)),"",VLOOKUP(AL28,'Listas Ley Transparencia'!$H$3:$M$17,2,0))</f>
        <v/>
      </c>
      <c r="AO28" s="294" t="str">
        <f>IF(ISERROR(VLOOKUP(AL28,'Listas Ley Transparencia'!$H$3:$M$17,3,0)),"",VLOOKUP(AL28,'Listas Ley Transparencia'!$H$3:$M$17,3,0))</f>
        <v/>
      </c>
      <c r="AP28" s="294" t="str">
        <f>IF(ISERROR(VLOOKUP(AL28,'Listas Ley Transparencia'!$H$3:$M$17,4,0)),"",VLOOKUP(AL28,'Listas Ley Transparencia'!$H$3:$M$17,4,0))</f>
        <v/>
      </c>
      <c r="AQ28" s="295" t="str">
        <f>IF(ISERROR(VLOOKUP(AL28,'Listas Ley Transparencia'!$H$3:$M$17,6,0)),"",VLOOKUP(AL28,'Listas Ley Transparencia'!$H$3:$M$17,6,0))</f>
        <v/>
      </c>
      <c r="AR28" s="279"/>
      <c r="AS28" s="251"/>
      <c r="AT28" s="280"/>
      <c r="AU28" s="280"/>
      <c r="AV28" s="242"/>
      <c r="AW28" s="303"/>
      <c r="AX28" s="304"/>
      <c r="AY28" s="305"/>
      <c r="AZ28" s="305"/>
      <c r="BA28" s="306" t="str">
        <f t="shared" si="1"/>
        <v>No</v>
      </c>
    </row>
    <row r="29" spans="1:53" ht="93" customHeight="1">
      <c r="A29" s="243">
        <v>23</v>
      </c>
      <c r="B29" s="244"/>
      <c r="C29" s="244"/>
      <c r="D29" s="246"/>
      <c r="E29" s="245"/>
      <c r="F29" s="244"/>
      <c r="G29" s="244"/>
      <c r="H29" s="244"/>
      <c r="I29" s="255"/>
      <c r="J29" s="255"/>
      <c r="K29" s="256"/>
      <c r="L29" s="257"/>
      <c r="M29" s="270"/>
      <c r="N29" s="273"/>
      <c r="O29" s="272">
        <f>IFERROR(VLOOKUP(N29,'Listas Generales'!$B$25:$C$29,2,0),0)</f>
        <v>0</v>
      </c>
      <c r="P29" s="273"/>
      <c r="Q29" s="272">
        <f>IFERROR(VLOOKUP(P29,'Listas Generales'!$B$32:$C$36,2,0),0)</f>
        <v>0</v>
      </c>
      <c r="R29" s="273"/>
      <c r="S29" s="272">
        <f>IFERROR(VLOOKUP(R29,'Listas Generales'!$B$40:$C$44,2,0),0)</f>
        <v>0</v>
      </c>
      <c r="T29" s="274">
        <f t="shared" si="0"/>
        <v>0</v>
      </c>
      <c r="U29" s="273" t="str">
        <f>IFERROR(VLOOKUP(T29,'Listas Generales'!$B$4:$C$7,2,0),"-")</f>
        <v>Sin clasificar</v>
      </c>
      <c r="V29" s="249"/>
      <c r="W29" s="250"/>
      <c r="X29" s="251"/>
      <c r="Y29" s="251"/>
      <c r="Z29" s="251"/>
      <c r="AA29" s="251"/>
      <c r="AB29" s="242"/>
      <c r="AC29" s="285"/>
      <c r="AD29" s="285"/>
      <c r="AE29" s="285"/>
      <c r="AF29" s="285"/>
      <c r="AG29" s="285"/>
      <c r="AH29" s="288"/>
      <c r="AI29" s="315"/>
      <c r="AJ29" s="288"/>
      <c r="AK29" s="315"/>
      <c r="AL29" s="285"/>
      <c r="AM29" s="252"/>
      <c r="AN29" s="293" t="str">
        <f>IF(ISERROR(VLOOKUP(AL29,'Listas Ley Transparencia'!$H$3:$M$17,2,0)),"",VLOOKUP(AL29,'Listas Ley Transparencia'!$H$3:$M$17,2,0))</f>
        <v/>
      </c>
      <c r="AO29" s="294" t="str">
        <f>IF(ISERROR(VLOOKUP(AL29,'Listas Ley Transparencia'!$H$3:$M$17,3,0)),"",VLOOKUP(AL29,'Listas Ley Transparencia'!$H$3:$M$17,3,0))</f>
        <v/>
      </c>
      <c r="AP29" s="294" t="str">
        <f>IF(ISERROR(VLOOKUP(AL29,'Listas Ley Transparencia'!$H$3:$M$17,4,0)),"",VLOOKUP(AL29,'Listas Ley Transparencia'!$H$3:$M$17,4,0))</f>
        <v/>
      </c>
      <c r="AQ29" s="295" t="str">
        <f>IF(ISERROR(VLOOKUP(AL29,'Listas Ley Transparencia'!$H$3:$M$17,6,0)),"",VLOOKUP(AL29,'Listas Ley Transparencia'!$H$3:$M$17,6,0))</f>
        <v/>
      </c>
      <c r="AR29" s="279"/>
      <c r="AS29" s="251"/>
      <c r="AT29" s="280"/>
      <c r="AU29" s="280"/>
      <c r="AV29" s="242"/>
      <c r="AW29" s="303"/>
      <c r="AX29" s="304"/>
      <c r="AY29" s="305"/>
      <c r="AZ29" s="305"/>
      <c r="BA29" s="306" t="str">
        <f t="shared" si="1"/>
        <v>No</v>
      </c>
    </row>
    <row r="30" spans="1:53" ht="93" customHeight="1">
      <c r="A30" s="243">
        <v>24</v>
      </c>
      <c r="B30" s="244"/>
      <c r="C30" s="246"/>
      <c r="D30" s="246"/>
      <c r="E30" s="254"/>
      <c r="F30" s="246"/>
      <c r="G30" s="246"/>
      <c r="H30" s="246"/>
      <c r="I30" s="246"/>
      <c r="J30" s="258"/>
      <c r="K30" s="256"/>
      <c r="L30" s="257"/>
      <c r="M30" s="270"/>
      <c r="N30" s="273"/>
      <c r="O30" s="272">
        <f>IFERROR(VLOOKUP(N30,'Listas Generales'!$B$25:$C$29,2,0),0)</f>
        <v>0</v>
      </c>
      <c r="P30" s="273"/>
      <c r="Q30" s="272">
        <f>IFERROR(VLOOKUP(P30,'Listas Generales'!$B$32:$C$36,2,0),0)</f>
        <v>0</v>
      </c>
      <c r="R30" s="273"/>
      <c r="S30" s="272">
        <f>IFERROR(VLOOKUP(R30,'Listas Generales'!$B$40:$C$44,2,0),0)</f>
        <v>0</v>
      </c>
      <c r="T30" s="274">
        <f t="shared" si="0"/>
        <v>0</v>
      </c>
      <c r="U30" s="273" t="str">
        <f>IFERROR(VLOOKUP(T30,'Listas Generales'!$B$4:$C$7,2,0),"-")</f>
        <v>Sin clasificar</v>
      </c>
      <c r="V30" s="249"/>
      <c r="W30" s="250"/>
      <c r="X30" s="251"/>
      <c r="Y30" s="251"/>
      <c r="Z30" s="251"/>
      <c r="AA30" s="251"/>
      <c r="AB30" s="242"/>
      <c r="AC30" s="285"/>
      <c r="AD30" s="285"/>
      <c r="AE30" s="285"/>
      <c r="AF30" s="285"/>
      <c r="AG30" s="285"/>
      <c r="AH30" s="288"/>
      <c r="AI30" s="315"/>
      <c r="AJ30" s="288"/>
      <c r="AK30" s="315"/>
      <c r="AL30" s="285"/>
      <c r="AM30" s="252"/>
      <c r="AN30" s="293" t="str">
        <f>IF(ISERROR(VLOOKUP(AL30,'Listas Ley Transparencia'!$H$3:$M$17,2,0)),"",VLOOKUP(AL30,'Listas Ley Transparencia'!$H$3:$M$17,2,0))</f>
        <v/>
      </c>
      <c r="AO30" s="294" t="str">
        <f>IF(ISERROR(VLOOKUP(AL30,'Listas Ley Transparencia'!$H$3:$M$17,3,0)),"",VLOOKUP(AL30,'Listas Ley Transparencia'!$H$3:$M$17,3,0))</f>
        <v/>
      </c>
      <c r="AP30" s="294" t="str">
        <f>IF(ISERROR(VLOOKUP(AL30,'Listas Ley Transparencia'!$H$3:$M$17,4,0)),"",VLOOKUP(AL30,'Listas Ley Transparencia'!$H$3:$M$17,4,0))</f>
        <v/>
      </c>
      <c r="AQ30" s="295" t="str">
        <f>IF(ISERROR(VLOOKUP(AL30,'Listas Ley Transparencia'!$H$3:$M$17,6,0)),"",VLOOKUP(AL30,'Listas Ley Transparencia'!$H$3:$M$17,6,0))</f>
        <v/>
      </c>
      <c r="AR30" s="279"/>
      <c r="AS30" s="251"/>
      <c r="AT30" s="280"/>
      <c r="AU30" s="280"/>
      <c r="AV30" s="242"/>
      <c r="AW30" s="303"/>
      <c r="AX30" s="304"/>
      <c r="AY30" s="305"/>
      <c r="AZ30" s="305"/>
      <c r="BA30" s="306" t="str">
        <f t="shared" si="1"/>
        <v>No</v>
      </c>
    </row>
    <row r="31" spans="1:53" ht="93" customHeight="1">
      <c r="A31" s="243">
        <v>25</v>
      </c>
      <c r="B31" s="244"/>
      <c r="C31" s="244"/>
      <c r="D31" s="244"/>
      <c r="E31" s="245"/>
      <c r="F31" s="246"/>
      <c r="G31" s="246"/>
      <c r="H31" s="244"/>
      <c r="I31" s="246"/>
      <c r="J31" s="258"/>
      <c r="K31" s="256"/>
      <c r="L31" s="257"/>
      <c r="M31" s="270"/>
      <c r="N31" s="273"/>
      <c r="O31" s="272">
        <f>IFERROR(VLOOKUP(N31,'Listas Generales'!$B$25:$C$29,2,0),0)</f>
        <v>0</v>
      </c>
      <c r="P31" s="273"/>
      <c r="Q31" s="272">
        <f>IFERROR(VLOOKUP(P31,'Listas Generales'!$B$32:$C$36,2,0),0)</f>
        <v>0</v>
      </c>
      <c r="R31" s="273"/>
      <c r="S31" s="272">
        <f>IFERROR(VLOOKUP(R31,'Listas Generales'!$B$40:$C$44,2,0),0)</f>
        <v>0</v>
      </c>
      <c r="T31" s="274">
        <f t="shared" si="0"/>
        <v>0</v>
      </c>
      <c r="U31" s="273" t="str">
        <f>IFERROR(VLOOKUP(T31,'Listas Generales'!$B$4:$C$7,2,0),"-")</f>
        <v>Sin clasificar</v>
      </c>
      <c r="V31" s="249"/>
      <c r="W31" s="250"/>
      <c r="X31" s="251"/>
      <c r="Y31" s="251"/>
      <c r="Z31" s="251"/>
      <c r="AA31" s="251"/>
      <c r="AB31" s="242"/>
      <c r="AC31" s="285"/>
      <c r="AD31" s="285"/>
      <c r="AE31" s="285"/>
      <c r="AF31" s="285"/>
      <c r="AG31" s="285"/>
      <c r="AH31" s="288"/>
      <c r="AI31" s="315"/>
      <c r="AJ31" s="288"/>
      <c r="AK31" s="315"/>
      <c r="AL31" s="285"/>
      <c r="AM31" s="252"/>
      <c r="AN31" s="293" t="str">
        <f>IF(ISERROR(VLOOKUP(AL31,'Listas Ley Transparencia'!$H$3:$M$17,2,0)),"",VLOOKUP(AL31,'Listas Ley Transparencia'!$H$3:$M$17,2,0))</f>
        <v/>
      </c>
      <c r="AO31" s="294" t="str">
        <f>IF(ISERROR(VLOOKUP(AL31,'Listas Ley Transparencia'!$H$3:$M$17,3,0)),"",VLOOKUP(AL31,'Listas Ley Transparencia'!$H$3:$M$17,3,0))</f>
        <v/>
      </c>
      <c r="AP31" s="294" t="str">
        <f>IF(ISERROR(VLOOKUP(AL31,'Listas Ley Transparencia'!$H$3:$M$17,4,0)),"",VLOOKUP(AL31,'Listas Ley Transparencia'!$H$3:$M$17,4,0))</f>
        <v/>
      </c>
      <c r="AQ31" s="295" t="str">
        <f>IF(ISERROR(VLOOKUP(AL31,'Listas Ley Transparencia'!$H$3:$M$17,6,0)),"",VLOOKUP(AL31,'Listas Ley Transparencia'!$H$3:$M$17,6,0))</f>
        <v/>
      </c>
      <c r="AR31" s="279"/>
      <c r="AS31" s="251"/>
      <c r="AT31" s="280"/>
      <c r="AU31" s="280"/>
      <c r="AV31" s="242"/>
      <c r="AW31" s="303"/>
      <c r="AX31" s="304"/>
      <c r="AY31" s="305"/>
      <c r="AZ31" s="305"/>
      <c r="BA31" s="306" t="str">
        <f t="shared" si="1"/>
        <v>No</v>
      </c>
    </row>
    <row r="32" spans="1:53" ht="93" customHeight="1">
      <c r="A32" s="243">
        <v>26</v>
      </c>
      <c r="B32" s="244"/>
      <c r="C32" s="244"/>
      <c r="D32" s="244"/>
      <c r="E32" s="245"/>
      <c r="F32" s="246"/>
      <c r="G32" s="246"/>
      <c r="H32" s="244"/>
      <c r="I32" s="258"/>
      <c r="J32" s="258"/>
      <c r="K32" s="256"/>
      <c r="L32" s="257"/>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9"/>
      <c r="W32" s="250"/>
      <c r="X32" s="251"/>
      <c r="Y32" s="251"/>
      <c r="Z32" s="251"/>
      <c r="AA32" s="251"/>
      <c r="AB32" s="242"/>
      <c r="AC32" s="285"/>
      <c r="AD32" s="285"/>
      <c r="AE32" s="285"/>
      <c r="AF32" s="285"/>
      <c r="AG32" s="285"/>
      <c r="AH32" s="288"/>
      <c r="AI32" s="315"/>
      <c r="AJ32" s="288"/>
      <c r="AK32" s="315"/>
      <c r="AL32" s="285"/>
      <c r="AM32" s="252"/>
      <c r="AN32" s="293" t="str">
        <f>IF(ISERROR(VLOOKUP(AL32,'Listas Ley Transparencia'!$H$3:$M$17,2,0)),"",VLOOKUP(AL32,'Listas Ley Transparencia'!$H$3:$M$17,2,0))</f>
        <v/>
      </c>
      <c r="AO32" s="294" t="str">
        <f>IF(ISERROR(VLOOKUP(AL32,'Listas Ley Transparencia'!$H$3:$M$17,3,0)),"",VLOOKUP(AL32,'Listas Ley Transparencia'!$H$3:$M$17,3,0))</f>
        <v/>
      </c>
      <c r="AP32" s="294" t="str">
        <f>IF(ISERROR(VLOOKUP(AL32,'Listas Ley Transparencia'!$H$3:$M$17,4,0)),"",VLOOKUP(AL32,'Listas Ley Transparencia'!$H$3:$M$17,4,0))</f>
        <v/>
      </c>
      <c r="AQ32" s="295" t="str">
        <f>IF(ISERROR(VLOOKUP(AL32,'Listas Ley Transparencia'!$H$3:$M$17,6,0)),"",VLOOKUP(AL32,'Listas Ley Transparencia'!$H$3:$M$17,6,0))</f>
        <v/>
      </c>
      <c r="AR32" s="279"/>
      <c r="AS32" s="251"/>
      <c r="AT32" s="280"/>
      <c r="AU32" s="280"/>
      <c r="AV32" s="242"/>
      <c r="AW32" s="303"/>
      <c r="AX32" s="304"/>
      <c r="AY32" s="305"/>
      <c r="AZ32" s="305"/>
      <c r="BA32" s="306" t="str">
        <f t="shared" si="1"/>
        <v>No</v>
      </c>
    </row>
    <row r="33" spans="1:53" ht="93" customHeight="1">
      <c r="A33" s="243">
        <v>27</v>
      </c>
      <c r="B33" s="244"/>
      <c r="C33" s="244"/>
      <c r="D33" s="244"/>
      <c r="E33" s="245"/>
      <c r="F33" s="246"/>
      <c r="G33" s="246"/>
      <c r="H33" s="244"/>
      <c r="I33" s="258"/>
      <c r="J33" s="258"/>
      <c r="K33" s="256"/>
      <c r="L33" s="257"/>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9"/>
      <c r="W33" s="250"/>
      <c r="X33" s="251"/>
      <c r="Y33" s="251"/>
      <c r="Z33" s="251"/>
      <c r="AA33" s="251"/>
      <c r="AB33" s="242"/>
      <c r="AC33" s="285"/>
      <c r="AD33" s="285"/>
      <c r="AE33" s="285"/>
      <c r="AF33" s="285"/>
      <c r="AG33" s="285"/>
      <c r="AH33" s="288"/>
      <c r="AI33" s="315"/>
      <c r="AJ33" s="288"/>
      <c r="AK33" s="315"/>
      <c r="AL33" s="285"/>
      <c r="AM33" s="252"/>
      <c r="AN33" s="293" t="str">
        <f>IF(ISERROR(VLOOKUP(AL33,'Listas Ley Transparencia'!$H$3:$M$17,2,0)),"",VLOOKUP(AL33,'Listas Ley Transparencia'!$H$3:$M$17,2,0))</f>
        <v/>
      </c>
      <c r="AO33" s="294" t="str">
        <f>IF(ISERROR(VLOOKUP(AL33,'Listas Ley Transparencia'!$H$3:$M$17,3,0)),"",VLOOKUP(AL33,'Listas Ley Transparencia'!$H$3:$M$17,3,0))</f>
        <v/>
      </c>
      <c r="AP33" s="294" t="str">
        <f>IF(ISERROR(VLOOKUP(AL33,'Listas Ley Transparencia'!$H$3:$M$17,4,0)),"",VLOOKUP(AL33,'Listas Ley Transparencia'!$H$3:$M$17,4,0))</f>
        <v/>
      </c>
      <c r="AQ33" s="295" t="str">
        <f>IF(ISERROR(VLOOKUP(AL33,'Listas Ley Transparencia'!$H$3:$M$17,6,0)),"",VLOOKUP(AL33,'Listas Ley Transparencia'!$H$3:$M$17,6,0))</f>
        <v/>
      </c>
      <c r="AR33" s="279"/>
      <c r="AS33" s="251"/>
      <c r="AT33" s="280"/>
      <c r="AU33" s="280"/>
      <c r="AV33" s="242"/>
      <c r="AW33" s="303"/>
      <c r="AX33" s="304"/>
      <c r="AY33" s="305"/>
      <c r="AZ33" s="305"/>
      <c r="BA33" s="306" t="str">
        <f t="shared" si="1"/>
        <v>No</v>
      </c>
    </row>
    <row r="34" spans="1:53" ht="93" customHeight="1">
      <c r="A34" s="243">
        <v>28</v>
      </c>
      <c r="B34" s="244"/>
      <c r="C34" s="246"/>
      <c r="D34" s="246"/>
      <c r="E34" s="254"/>
      <c r="F34" s="246"/>
      <c r="G34" s="246"/>
      <c r="H34" s="246"/>
      <c r="I34" s="246"/>
      <c r="J34" s="258"/>
      <c r="K34" s="256"/>
      <c r="L34" s="257"/>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9"/>
      <c r="W34" s="250"/>
      <c r="X34" s="251"/>
      <c r="Y34" s="251"/>
      <c r="Z34" s="251"/>
      <c r="AA34" s="251"/>
      <c r="AB34" s="242"/>
      <c r="AC34" s="285"/>
      <c r="AD34" s="285"/>
      <c r="AE34" s="285"/>
      <c r="AF34" s="285"/>
      <c r="AG34" s="285"/>
      <c r="AH34" s="288"/>
      <c r="AI34" s="315"/>
      <c r="AJ34" s="288"/>
      <c r="AK34" s="315"/>
      <c r="AL34" s="285"/>
      <c r="AM34" s="252"/>
      <c r="AN34" s="293" t="str">
        <f>IF(ISERROR(VLOOKUP(AL34,'Listas Ley Transparencia'!$H$3:$M$17,2,0)),"",VLOOKUP(AL34,'Listas Ley Transparencia'!$H$3:$M$17,2,0))</f>
        <v/>
      </c>
      <c r="AO34" s="294" t="str">
        <f>IF(ISERROR(VLOOKUP(AL34,'Listas Ley Transparencia'!$H$3:$M$17,3,0)),"",VLOOKUP(AL34,'Listas Ley Transparencia'!$H$3:$M$17,3,0))</f>
        <v/>
      </c>
      <c r="AP34" s="294" t="str">
        <f>IF(ISERROR(VLOOKUP(AL34,'Listas Ley Transparencia'!$H$3:$M$17,4,0)),"",VLOOKUP(AL34,'Listas Ley Transparencia'!$H$3:$M$17,4,0))</f>
        <v/>
      </c>
      <c r="AQ34" s="295" t="str">
        <f>IF(ISERROR(VLOOKUP(AL34,'Listas Ley Transparencia'!$H$3:$M$17,6,0)),"",VLOOKUP(AL34,'Listas Ley Transparencia'!$H$3:$M$17,6,0))</f>
        <v/>
      </c>
      <c r="AR34" s="279"/>
      <c r="AS34" s="251"/>
      <c r="AT34" s="280"/>
      <c r="AU34" s="280"/>
      <c r="AV34" s="242"/>
      <c r="AW34" s="303"/>
      <c r="AX34" s="304"/>
      <c r="AY34" s="305"/>
      <c r="AZ34" s="305"/>
      <c r="BA34" s="306" t="str">
        <f t="shared" si="1"/>
        <v>No</v>
      </c>
    </row>
    <row r="35" spans="1:53" ht="93" customHeight="1">
      <c r="A35" s="243">
        <v>29</v>
      </c>
      <c r="B35" s="244"/>
      <c r="C35" s="244"/>
      <c r="D35" s="244"/>
      <c r="E35" s="245"/>
      <c r="F35" s="244"/>
      <c r="G35" s="244"/>
      <c r="H35" s="244"/>
      <c r="I35" s="246"/>
      <c r="J35" s="258"/>
      <c r="K35" s="256"/>
      <c r="L35" s="257"/>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9"/>
      <c r="W35" s="250"/>
      <c r="X35" s="251"/>
      <c r="Y35" s="251"/>
      <c r="Z35" s="251"/>
      <c r="AA35" s="251"/>
      <c r="AB35" s="242"/>
      <c r="AC35" s="285"/>
      <c r="AD35" s="285"/>
      <c r="AE35" s="285"/>
      <c r="AF35" s="285"/>
      <c r="AG35" s="285"/>
      <c r="AH35" s="288"/>
      <c r="AI35" s="315"/>
      <c r="AJ35" s="288"/>
      <c r="AK35" s="315"/>
      <c r="AL35" s="285"/>
      <c r="AM35" s="252"/>
      <c r="AN35" s="293" t="str">
        <f>IF(ISERROR(VLOOKUP(AL35,'Listas Ley Transparencia'!$H$3:$M$17,2,0)),"",VLOOKUP(AL35,'Listas Ley Transparencia'!$H$3:$M$17,2,0))</f>
        <v/>
      </c>
      <c r="AO35" s="294" t="str">
        <f>IF(ISERROR(VLOOKUP(AL35,'Listas Ley Transparencia'!$H$3:$M$17,3,0)),"",VLOOKUP(AL35,'Listas Ley Transparencia'!$H$3:$M$17,3,0))</f>
        <v/>
      </c>
      <c r="AP35" s="294" t="str">
        <f>IF(ISERROR(VLOOKUP(AL35,'Listas Ley Transparencia'!$H$3:$M$17,4,0)),"",VLOOKUP(AL35,'Listas Ley Transparencia'!$H$3:$M$17,4,0))</f>
        <v/>
      </c>
      <c r="AQ35" s="295" t="str">
        <f>IF(ISERROR(VLOOKUP(AL35,'Listas Ley Transparencia'!$H$3:$M$17,6,0)),"",VLOOKUP(AL35,'Listas Ley Transparencia'!$H$3:$M$17,6,0))</f>
        <v/>
      </c>
      <c r="AR35" s="279"/>
      <c r="AS35" s="251"/>
      <c r="AT35" s="280"/>
      <c r="AU35" s="280"/>
      <c r="AV35" s="242"/>
      <c r="AW35" s="303"/>
      <c r="AX35" s="304"/>
      <c r="AY35" s="305"/>
      <c r="AZ35" s="305"/>
      <c r="BA35" s="306" t="str">
        <f t="shared" si="1"/>
        <v>No</v>
      </c>
    </row>
    <row r="36" spans="1:53" ht="93" customHeight="1">
      <c r="A36" s="243">
        <v>30</v>
      </c>
      <c r="B36" s="244"/>
      <c r="C36" s="246"/>
      <c r="D36" s="244"/>
      <c r="E36" s="245"/>
      <c r="F36" s="246"/>
      <c r="G36" s="246"/>
      <c r="H36" s="246"/>
      <c r="I36" s="246"/>
      <c r="J36" s="246"/>
      <c r="K36" s="256"/>
      <c r="L36" s="257"/>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9"/>
      <c r="W36" s="250"/>
      <c r="X36" s="251"/>
      <c r="Y36" s="251"/>
      <c r="Z36" s="251"/>
      <c r="AA36" s="251"/>
      <c r="AB36" s="242"/>
      <c r="AC36" s="285"/>
      <c r="AD36" s="285"/>
      <c r="AE36" s="285"/>
      <c r="AF36" s="285"/>
      <c r="AG36" s="285"/>
      <c r="AH36" s="288"/>
      <c r="AI36" s="315"/>
      <c r="AJ36" s="288"/>
      <c r="AK36" s="315"/>
      <c r="AL36" s="285"/>
      <c r="AM36" s="252"/>
      <c r="AN36" s="293" t="str">
        <f>IF(ISERROR(VLOOKUP(AL36,'Listas Ley Transparencia'!$H$3:$M$17,2,0)),"",VLOOKUP(AL36,'Listas Ley Transparencia'!$H$3:$M$17,2,0))</f>
        <v/>
      </c>
      <c r="AO36" s="294" t="str">
        <f>IF(ISERROR(VLOOKUP(AL36,'Listas Ley Transparencia'!$H$3:$M$17,3,0)),"",VLOOKUP(AL36,'Listas Ley Transparencia'!$H$3:$M$17,3,0))</f>
        <v/>
      </c>
      <c r="AP36" s="294" t="str">
        <f>IF(ISERROR(VLOOKUP(AL36,'Listas Ley Transparencia'!$H$3:$M$17,4,0)),"",VLOOKUP(AL36,'Listas Ley Transparencia'!$H$3:$M$17,4,0))</f>
        <v/>
      </c>
      <c r="AQ36" s="295" t="str">
        <f>IF(ISERROR(VLOOKUP(AL36,'Listas Ley Transparencia'!$H$3:$M$17,6,0)),"",VLOOKUP(AL36,'Listas Ley Transparencia'!$H$3:$M$17,6,0))</f>
        <v/>
      </c>
      <c r="AR36" s="279"/>
      <c r="AS36" s="251"/>
      <c r="AT36" s="280"/>
      <c r="AU36" s="280"/>
      <c r="AV36" s="242"/>
      <c r="AW36" s="303"/>
      <c r="AX36" s="304"/>
      <c r="AY36" s="305"/>
      <c r="AZ36" s="305"/>
      <c r="BA36" s="306" t="str">
        <f t="shared" si="1"/>
        <v>No</v>
      </c>
    </row>
    <row r="37" spans="1:53" ht="93" customHeight="1">
      <c r="A37" s="243">
        <v>31</v>
      </c>
      <c r="B37" s="244"/>
      <c r="C37" s="244"/>
      <c r="D37" s="244"/>
      <c r="E37" s="245"/>
      <c r="F37" s="244"/>
      <c r="G37" s="244"/>
      <c r="H37" s="244"/>
      <c r="I37" s="246"/>
      <c r="J37" s="246"/>
      <c r="K37" s="256"/>
      <c r="L37" s="257"/>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9"/>
      <c r="W37" s="250"/>
      <c r="X37" s="251"/>
      <c r="Y37" s="251"/>
      <c r="Z37" s="251"/>
      <c r="AA37" s="251"/>
      <c r="AB37" s="242"/>
      <c r="AC37" s="285"/>
      <c r="AD37" s="285"/>
      <c r="AE37" s="285"/>
      <c r="AF37" s="285"/>
      <c r="AG37" s="285"/>
      <c r="AH37" s="288"/>
      <c r="AI37" s="315"/>
      <c r="AJ37" s="288"/>
      <c r="AK37" s="315"/>
      <c r="AL37" s="285"/>
      <c r="AM37" s="252"/>
      <c r="AN37" s="293" t="str">
        <f>IF(ISERROR(VLOOKUP(AL37,'Listas Ley Transparencia'!$H$3:$M$17,2,0)),"",VLOOKUP(AL37,'Listas Ley Transparencia'!$H$3:$M$17,2,0))</f>
        <v/>
      </c>
      <c r="AO37" s="294" t="str">
        <f>IF(ISERROR(VLOOKUP(AL37,'Listas Ley Transparencia'!$H$3:$M$17,3,0)),"",VLOOKUP(AL37,'Listas Ley Transparencia'!$H$3:$M$17,3,0))</f>
        <v/>
      </c>
      <c r="AP37" s="294" t="str">
        <f>IF(ISERROR(VLOOKUP(AL37,'Listas Ley Transparencia'!$H$3:$M$17,4,0)),"",VLOOKUP(AL37,'Listas Ley Transparencia'!$H$3:$M$17,4,0))</f>
        <v/>
      </c>
      <c r="AQ37" s="295" t="str">
        <f>IF(ISERROR(VLOOKUP(AL37,'Listas Ley Transparencia'!$H$3:$M$17,6,0)),"",VLOOKUP(AL37,'Listas Ley Transparencia'!$H$3:$M$17,6,0))</f>
        <v/>
      </c>
      <c r="AR37" s="279"/>
      <c r="AS37" s="251"/>
      <c r="AT37" s="280"/>
      <c r="AU37" s="280"/>
      <c r="AV37" s="242"/>
      <c r="AW37" s="303"/>
      <c r="AX37" s="304"/>
      <c r="AY37" s="305"/>
      <c r="AZ37" s="305"/>
      <c r="BA37" s="306" t="str">
        <f t="shared" si="1"/>
        <v>No</v>
      </c>
    </row>
    <row r="38" spans="1:53" ht="93" customHeight="1">
      <c r="A38" s="243">
        <v>32</v>
      </c>
      <c r="B38" s="244"/>
      <c r="C38" s="246"/>
      <c r="D38" s="244"/>
      <c r="E38" s="245"/>
      <c r="F38" s="244"/>
      <c r="G38" s="244"/>
      <c r="H38" s="244"/>
      <c r="I38" s="244"/>
      <c r="J38" s="244"/>
      <c r="K38" s="256"/>
      <c r="L38" s="257"/>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9"/>
      <c r="W38" s="250"/>
      <c r="X38" s="251"/>
      <c r="Y38" s="251"/>
      <c r="Z38" s="251"/>
      <c r="AA38" s="251"/>
      <c r="AB38" s="242"/>
      <c r="AC38" s="285"/>
      <c r="AD38" s="285"/>
      <c r="AE38" s="285"/>
      <c r="AF38" s="285"/>
      <c r="AG38" s="285"/>
      <c r="AH38" s="288"/>
      <c r="AI38" s="315"/>
      <c r="AJ38" s="288"/>
      <c r="AK38" s="315"/>
      <c r="AL38" s="285"/>
      <c r="AM38" s="252"/>
      <c r="AN38" s="293" t="str">
        <f>IF(ISERROR(VLOOKUP(AL38,'Listas Ley Transparencia'!$H$3:$M$17,2,0)),"",VLOOKUP(AL38,'Listas Ley Transparencia'!$H$3:$M$17,2,0))</f>
        <v/>
      </c>
      <c r="AO38" s="294" t="str">
        <f>IF(ISERROR(VLOOKUP(AL38,'Listas Ley Transparencia'!$H$3:$M$17,3,0)),"",VLOOKUP(AL38,'Listas Ley Transparencia'!$H$3:$M$17,3,0))</f>
        <v/>
      </c>
      <c r="AP38" s="294" t="str">
        <f>IF(ISERROR(VLOOKUP(AL38,'Listas Ley Transparencia'!$H$3:$M$17,4,0)),"",VLOOKUP(AL38,'Listas Ley Transparencia'!$H$3:$M$17,4,0))</f>
        <v/>
      </c>
      <c r="AQ38" s="295" t="str">
        <f>IF(ISERROR(VLOOKUP(AL38,'Listas Ley Transparencia'!$H$3:$M$17,6,0)),"",VLOOKUP(AL38,'Listas Ley Transparencia'!$H$3:$M$17,6,0))</f>
        <v/>
      </c>
      <c r="AR38" s="279"/>
      <c r="AS38" s="251"/>
      <c r="AT38" s="280"/>
      <c r="AU38" s="280"/>
      <c r="AV38" s="242"/>
      <c r="AW38" s="303"/>
      <c r="AX38" s="304"/>
      <c r="AY38" s="305"/>
      <c r="AZ38" s="305"/>
      <c r="BA38" s="306" t="str">
        <f t="shared" si="1"/>
        <v>No</v>
      </c>
    </row>
    <row r="39" spans="1:53" ht="93" customHeight="1">
      <c r="A39" s="243">
        <v>33</v>
      </c>
      <c r="B39" s="244"/>
      <c r="C39" s="244"/>
      <c r="D39" s="244"/>
      <c r="E39" s="245"/>
      <c r="F39" s="244"/>
      <c r="G39" s="244"/>
      <c r="H39" s="244"/>
      <c r="I39" s="244"/>
      <c r="J39" s="244"/>
      <c r="K39" s="256"/>
      <c r="L39" s="257"/>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9"/>
      <c r="W39" s="250"/>
      <c r="X39" s="251"/>
      <c r="Y39" s="251"/>
      <c r="Z39" s="251"/>
      <c r="AA39" s="251"/>
      <c r="AB39" s="242"/>
      <c r="AC39" s="285"/>
      <c r="AD39" s="285"/>
      <c r="AE39" s="285"/>
      <c r="AF39" s="285"/>
      <c r="AG39" s="285"/>
      <c r="AH39" s="288"/>
      <c r="AI39" s="315"/>
      <c r="AJ39" s="288"/>
      <c r="AK39" s="315"/>
      <c r="AL39" s="285"/>
      <c r="AM39" s="252"/>
      <c r="AN39" s="293" t="str">
        <f>IF(ISERROR(VLOOKUP(AL39,'Listas Ley Transparencia'!$H$3:$M$17,2,0)),"",VLOOKUP(AL39,'Listas Ley Transparencia'!$H$3:$M$17,2,0))</f>
        <v/>
      </c>
      <c r="AO39" s="294" t="str">
        <f>IF(ISERROR(VLOOKUP(AL39,'Listas Ley Transparencia'!$H$3:$M$17,3,0)),"",VLOOKUP(AL39,'Listas Ley Transparencia'!$H$3:$M$17,3,0))</f>
        <v/>
      </c>
      <c r="AP39" s="294" t="str">
        <f>IF(ISERROR(VLOOKUP(AL39,'Listas Ley Transparencia'!$H$3:$M$17,4,0)),"",VLOOKUP(AL39,'Listas Ley Transparencia'!$H$3:$M$17,4,0))</f>
        <v/>
      </c>
      <c r="AQ39" s="295" t="str">
        <f>IF(ISERROR(VLOOKUP(AL39,'Listas Ley Transparencia'!$H$3:$M$17,6,0)),"",VLOOKUP(AL39,'Listas Ley Transparencia'!$H$3:$M$17,6,0))</f>
        <v/>
      </c>
      <c r="AR39" s="279"/>
      <c r="AS39" s="251"/>
      <c r="AT39" s="280"/>
      <c r="AU39" s="280"/>
      <c r="AV39" s="242"/>
      <c r="AW39" s="303"/>
      <c r="AX39" s="304"/>
      <c r="AY39" s="305"/>
      <c r="AZ39" s="305"/>
      <c r="BA39" s="306" t="str">
        <f t="shared" si="1"/>
        <v>No</v>
      </c>
    </row>
    <row r="40" spans="1:53" ht="93" customHeight="1">
      <c r="A40" s="243">
        <v>34</v>
      </c>
      <c r="B40" s="244"/>
      <c r="C40" s="246"/>
      <c r="D40" s="244"/>
      <c r="E40" s="245"/>
      <c r="F40" s="244"/>
      <c r="G40" s="244"/>
      <c r="H40" s="244"/>
      <c r="I40" s="244"/>
      <c r="J40" s="258"/>
      <c r="K40" s="256"/>
      <c r="L40" s="257"/>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9"/>
      <c r="W40" s="250"/>
      <c r="X40" s="251"/>
      <c r="Y40" s="251"/>
      <c r="Z40" s="251"/>
      <c r="AA40" s="251"/>
      <c r="AB40" s="242"/>
      <c r="AC40" s="285"/>
      <c r="AD40" s="285"/>
      <c r="AE40" s="285"/>
      <c r="AF40" s="285"/>
      <c r="AG40" s="285"/>
      <c r="AH40" s="288"/>
      <c r="AI40" s="315"/>
      <c r="AJ40" s="288"/>
      <c r="AK40" s="315"/>
      <c r="AL40" s="285"/>
      <c r="AM40" s="252"/>
      <c r="AN40" s="293" t="str">
        <f>IF(ISERROR(VLOOKUP(AL40,'Listas Ley Transparencia'!$H$3:$M$17,2,0)),"",VLOOKUP(AL40,'Listas Ley Transparencia'!$H$3:$M$17,2,0))</f>
        <v/>
      </c>
      <c r="AO40" s="294" t="str">
        <f>IF(ISERROR(VLOOKUP(AL40,'Listas Ley Transparencia'!$H$3:$M$17,3,0)),"",VLOOKUP(AL40,'Listas Ley Transparencia'!$H$3:$M$17,3,0))</f>
        <v/>
      </c>
      <c r="AP40" s="294" t="str">
        <f>IF(ISERROR(VLOOKUP(AL40,'Listas Ley Transparencia'!$H$3:$M$17,4,0)),"",VLOOKUP(AL40,'Listas Ley Transparencia'!$H$3:$M$17,4,0))</f>
        <v/>
      </c>
      <c r="AQ40" s="295" t="str">
        <f>IF(ISERROR(VLOOKUP(AL40,'Listas Ley Transparencia'!$H$3:$M$17,6,0)),"",VLOOKUP(AL40,'Listas Ley Transparencia'!$H$3:$M$17,6,0))</f>
        <v/>
      </c>
      <c r="AR40" s="279"/>
      <c r="AS40" s="251"/>
      <c r="AT40" s="280"/>
      <c r="AU40" s="280"/>
      <c r="AV40" s="242"/>
      <c r="AW40" s="303"/>
      <c r="AX40" s="304"/>
      <c r="AY40" s="305"/>
      <c r="AZ40" s="305"/>
      <c r="BA40" s="306" t="str">
        <f t="shared" si="1"/>
        <v>No</v>
      </c>
    </row>
    <row r="41" spans="1:53" ht="93" customHeight="1">
      <c r="A41" s="243">
        <v>35</v>
      </c>
      <c r="B41" s="244"/>
      <c r="C41" s="244"/>
      <c r="D41" s="246"/>
      <c r="E41" s="254"/>
      <c r="F41" s="246"/>
      <c r="G41" s="246"/>
      <c r="H41" s="246"/>
      <c r="I41" s="244"/>
      <c r="J41" s="255"/>
      <c r="K41" s="256"/>
      <c r="L41" s="257"/>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9"/>
      <c r="W41" s="250"/>
      <c r="X41" s="251"/>
      <c r="Y41" s="251"/>
      <c r="Z41" s="251"/>
      <c r="AA41" s="251"/>
      <c r="AB41" s="242"/>
      <c r="AC41" s="285"/>
      <c r="AD41" s="285"/>
      <c r="AE41" s="285"/>
      <c r="AF41" s="285"/>
      <c r="AG41" s="285"/>
      <c r="AH41" s="288"/>
      <c r="AI41" s="315"/>
      <c r="AJ41" s="288"/>
      <c r="AK41" s="315"/>
      <c r="AL41" s="285"/>
      <c r="AM41" s="252"/>
      <c r="AN41" s="293" t="str">
        <f>IF(ISERROR(VLOOKUP(AL41,'Listas Ley Transparencia'!$H$3:$M$17,2,0)),"",VLOOKUP(AL41,'Listas Ley Transparencia'!$H$3:$M$17,2,0))</f>
        <v/>
      </c>
      <c r="AO41" s="294" t="str">
        <f>IF(ISERROR(VLOOKUP(AL41,'Listas Ley Transparencia'!$H$3:$M$17,3,0)),"",VLOOKUP(AL41,'Listas Ley Transparencia'!$H$3:$M$17,3,0))</f>
        <v/>
      </c>
      <c r="AP41" s="294" t="str">
        <f>IF(ISERROR(VLOOKUP(AL41,'Listas Ley Transparencia'!$H$3:$M$17,4,0)),"",VLOOKUP(AL41,'Listas Ley Transparencia'!$H$3:$M$17,4,0))</f>
        <v/>
      </c>
      <c r="AQ41" s="295" t="str">
        <f>IF(ISERROR(VLOOKUP(AL41,'Listas Ley Transparencia'!$H$3:$M$17,6,0)),"",VLOOKUP(AL41,'Listas Ley Transparencia'!$H$3:$M$17,6,0))</f>
        <v/>
      </c>
      <c r="AR41" s="279"/>
      <c r="AS41" s="251"/>
      <c r="AT41" s="280"/>
      <c r="AU41" s="280"/>
      <c r="AV41" s="242"/>
      <c r="AW41" s="303"/>
      <c r="AX41" s="304"/>
      <c r="AY41" s="305"/>
      <c r="AZ41" s="305"/>
      <c r="BA41" s="306" t="str">
        <f t="shared" si="1"/>
        <v>No</v>
      </c>
    </row>
    <row r="42" spans="1:53" ht="93" customHeight="1">
      <c r="A42" s="243">
        <v>36</v>
      </c>
      <c r="B42" s="244"/>
      <c r="C42" s="246"/>
      <c r="D42" s="246"/>
      <c r="E42" s="254"/>
      <c r="F42" s="246"/>
      <c r="G42" s="246"/>
      <c r="H42" s="246"/>
      <c r="I42" s="244"/>
      <c r="J42" s="255"/>
      <c r="K42" s="256"/>
      <c r="L42" s="257"/>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9"/>
      <c r="W42" s="250"/>
      <c r="X42" s="251"/>
      <c r="Y42" s="251"/>
      <c r="Z42" s="251"/>
      <c r="AA42" s="251"/>
      <c r="AB42" s="242"/>
      <c r="AC42" s="285"/>
      <c r="AD42" s="285"/>
      <c r="AE42" s="285"/>
      <c r="AF42" s="285"/>
      <c r="AG42" s="285"/>
      <c r="AH42" s="288"/>
      <c r="AI42" s="315"/>
      <c r="AJ42" s="288"/>
      <c r="AK42" s="315"/>
      <c r="AL42" s="285"/>
      <c r="AM42" s="252"/>
      <c r="AN42" s="293" t="str">
        <f>IF(ISERROR(VLOOKUP(AL42,'Listas Ley Transparencia'!$H$3:$M$17,2,0)),"",VLOOKUP(AL42,'Listas Ley Transparencia'!$H$3:$M$17,2,0))</f>
        <v/>
      </c>
      <c r="AO42" s="294" t="str">
        <f>IF(ISERROR(VLOOKUP(AL42,'Listas Ley Transparencia'!$H$3:$M$17,3,0)),"",VLOOKUP(AL42,'Listas Ley Transparencia'!$H$3:$M$17,3,0))</f>
        <v/>
      </c>
      <c r="AP42" s="294" t="str">
        <f>IF(ISERROR(VLOOKUP(AL42,'Listas Ley Transparencia'!$H$3:$M$17,4,0)),"",VLOOKUP(AL42,'Listas Ley Transparencia'!$H$3:$M$17,4,0))</f>
        <v/>
      </c>
      <c r="AQ42" s="295" t="str">
        <f>IF(ISERROR(VLOOKUP(AL42,'Listas Ley Transparencia'!$H$3:$M$17,6,0)),"",VLOOKUP(AL42,'Listas Ley Transparencia'!$H$3:$M$17,6,0))</f>
        <v/>
      </c>
      <c r="AR42" s="279"/>
      <c r="AS42" s="251"/>
      <c r="AT42" s="280"/>
      <c r="AU42" s="280"/>
      <c r="AV42" s="242"/>
      <c r="AW42" s="303"/>
      <c r="AX42" s="304"/>
      <c r="AY42" s="305"/>
      <c r="AZ42" s="305"/>
      <c r="BA42" s="306" t="str">
        <f t="shared" si="1"/>
        <v>No</v>
      </c>
    </row>
    <row r="43" spans="1:53" ht="93" customHeight="1">
      <c r="A43" s="243">
        <v>37</v>
      </c>
      <c r="B43" s="244"/>
      <c r="C43" s="244"/>
      <c r="D43" s="246"/>
      <c r="E43" s="254"/>
      <c r="F43" s="246"/>
      <c r="G43" s="246"/>
      <c r="H43" s="246"/>
      <c r="I43" s="246"/>
      <c r="J43" s="255"/>
      <c r="K43" s="256"/>
      <c r="L43" s="257"/>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9"/>
      <c r="W43" s="250"/>
      <c r="X43" s="251"/>
      <c r="Y43" s="251"/>
      <c r="Z43" s="251"/>
      <c r="AA43" s="251"/>
      <c r="AB43" s="242"/>
      <c r="AC43" s="285"/>
      <c r="AD43" s="285"/>
      <c r="AE43" s="285"/>
      <c r="AF43" s="285"/>
      <c r="AG43" s="285"/>
      <c r="AH43" s="288"/>
      <c r="AI43" s="315"/>
      <c r="AJ43" s="288"/>
      <c r="AK43" s="315"/>
      <c r="AL43" s="285"/>
      <c r="AM43" s="252"/>
      <c r="AN43" s="293" t="str">
        <f>IF(ISERROR(VLOOKUP(AL43,'Listas Ley Transparencia'!$H$3:$M$17,2,0)),"",VLOOKUP(AL43,'Listas Ley Transparencia'!$H$3:$M$17,2,0))</f>
        <v/>
      </c>
      <c r="AO43" s="294" t="str">
        <f>IF(ISERROR(VLOOKUP(AL43,'Listas Ley Transparencia'!$H$3:$M$17,3,0)),"",VLOOKUP(AL43,'Listas Ley Transparencia'!$H$3:$M$17,3,0))</f>
        <v/>
      </c>
      <c r="AP43" s="294" t="str">
        <f>IF(ISERROR(VLOOKUP(AL43,'Listas Ley Transparencia'!$H$3:$M$17,4,0)),"",VLOOKUP(AL43,'Listas Ley Transparencia'!$H$3:$M$17,4,0))</f>
        <v/>
      </c>
      <c r="AQ43" s="295" t="str">
        <f>IF(ISERROR(VLOOKUP(AL43,'Listas Ley Transparencia'!$H$3:$M$17,6,0)),"",VLOOKUP(AL43,'Listas Ley Transparencia'!$H$3:$M$17,6,0))</f>
        <v/>
      </c>
      <c r="AR43" s="279"/>
      <c r="AS43" s="251"/>
      <c r="AT43" s="280"/>
      <c r="AU43" s="280"/>
      <c r="AV43" s="242"/>
      <c r="AW43" s="303"/>
      <c r="AX43" s="304"/>
      <c r="AY43" s="305"/>
      <c r="AZ43" s="305"/>
      <c r="BA43" s="306" t="str">
        <f t="shared" si="1"/>
        <v>No</v>
      </c>
    </row>
    <row r="44" spans="1:53" ht="93" customHeight="1">
      <c r="A44" s="243">
        <v>38</v>
      </c>
      <c r="B44" s="244"/>
      <c r="C44" s="246"/>
      <c r="D44" s="246"/>
      <c r="E44" s="246"/>
      <c r="F44" s="244"/>
      <c r="G44" s="244"/>
      <c r="H44" s="244"/>
      <c r="I44" s="246"/>
      <c r="J44" s="255"/>
      <c r="K44" s="256"/>
      <c r="L44" s="257"/>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9"/>
      <c r="W44" s="250"/>
      <c r="X44" s="251"/>
      <c r="Y44" s="251"/>
      <c r="Z44" s="251"/>
      <c r="AA44" s="251"/>
      <c r="AB44" s="242"/>
      <c r="AC44" s="285"/>
      <c r="AD44" s="285"/>
      <c r="AE44" s="285"/>
      <c r="AF44" s="285"/>
      <c r="AG44" s="285"/>
      <c r="AH44" s="288"/>
      <c r="AI44" s="315"/>
      <c r="AJ44" s="288"/>
      <c r="AK44" s="315"/>
      <c r="AL44" s="285"/>
      <c r="AM44" s="252"/>
      <c r="AN44" s="293" t="str">
        <f>IF(ISERROR(VLOOKUP(AL44,'Listas Ley Transparencia'!$H$3:$M$17,2,0)),"",VLOOKUP(AL44,'Listas Ley Transparencia'!$H$3:$M$17,2,0))</f>
        <v/>
      </c>
      <c r="AO44" s="294" t="str">
        <f>IF(ISERROR(VLOOKUP(AL44,'Listas Ley Transparencia'!$H$3:$M$17,3,0)),"",VLOOKUP(AL44,'Listas Ley Transparencia'!$H$3:$M$17,3,0))</f>
        <v/>
      </c>
      <c r="AP44" s="294" t="str">
        <f>IF(ISERROR(VLOOKUP(AL44,'Listas Ley Transparencia'!$H$3:$M$17,4,0)),"",VLOOKUP(AL44,'Listas Ley Transparencia'!$H$3:$M$17,4,0))</f>
        <v/>
      </c>
      <c r="AQ44" s="295" t="str">
        <f>IF(ISERROR(VLOOKUP(AL44,'Listas Ley Transparencia'!$H$3:$M$17,6,0)),"",VLOOKUP(AL44,'Listas Ley Transparencia'!$H$3:$M$17,6,0))</f>
        <v/>
      </c>
      <c r="AR44" s="279"/>
      <c r="AS44" s="251"/>
      <c r="AT44" s="280"/>
      <c r="AU44" s="280"/>
      <c r="AV44" s="242"/>
      <c r="AW44" s="303"/>
      <c r="AX44" s="304"/>
      <c r="AY44" s="305"/>
      <c r="AZ44" s="305"/>
      <c r="BA44" s="306" t="str">
        <f t="shared" si="1"/>
        <v>No</v>
      </c>
    </row>
    <row r="45" spans="1:53" ht="93" customHeight="1">
      <c r="A45" s="243">
        <v>39</v>
      </c>
      <c r="B45" s="244"/>
      <c r="C45" s="244"/>
      <c r="D45" s="244"/>
      <c r="E45" s="246"/>
      <c r="F45" s="246"/>
      <c r="G45" s="246"/>
      <c r="H45" s="246"/>
      <c r="I45" s="246"/>
      <c r="J45" s="258"/>
      <c r="K45" s="247"/>
      <c r="L45" s="248"/>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9"/>
      <c r="W45" s="250"/>
      <c r="X45" s="251"/>
      <c r="Y45" s="251"/>
      <c r="Z45" s="251"/>
      <c r="AA45" s="251"/>
      <c r="AB45" s="242"/>
      <c r="AC45" s="290"/>
      <c r="AD45" s="285"/>
      <c r="AE45" s="285"/>
      <c r="AF45" s="285"/>
      <c r="AG45" s="285"/>
      <c r="AH45" s="288"/>
      <c r="AI45" s="315"/>
      <c r="AJ45" s="288"/>
      <c r="AK45" s="315"/>
      <c r="AL45" s="285"/>
      <c r="AM45" s="252"/>
      <c r="AN45" s="293" t="str">
        <f>IF(ISERROR(VLOOKUP(AL45,'Listas Ley Transparencia'!$H$3:$M$17,2,0)),"",VLOOKUP(AL45,'Listas Ley Transparencia'!$H$3:$M$17,2,0))</f>
        <v/>
      </c>
      <c r="AO45" s="294" t="str">
        <f>IF(ISERROR(VLOOKUP(AL45,'Listas Ley Transparencia'!$H$3:$M$17,3,0)),"",VLOOKUP(AL45,'Listas Ley Transparencia'!$H$3:$M$17,3,0))</f>
        <v/>
      </c>
      <c r="AP45" s="294" t="str">
        <f>IF(ISERROR(VLOOKUP(AL45,'Listas Ley Transparencia'!$H$3:$M$17,4,0)),"",VLOOKUP(AL45,'Listas Ley Transparencia'!$H$3:$M$17,4,0))</f>
        <v/>
      </c>
      <c r="AQ45" s="295" t="str">
        <f>IF(ISERROR(VLOOKUP(AL45,'Listas Ley Transparencia'!$H$3:$M$17,6,0)),"",VLOOKUP(AL45,'Listas Ley Transparencia'!$H$3:$M$17,6,0))</f>
        <v/>
      </c>
      <c r="AR45" s="279"/>
      <c r="AS45" s="251"/>
      <c r="AT45" s="280"/>
      <c r="AU45" s="280"/>
      <c r="AV45" s="251"/>
      <c r="AW45" s="303"/>
      <c r="AX45" s="304"/>
      <c r="AY45" s="305"/>
      <c r="AZ45" s="305"/>
      <c r="BA45" s="306" t="str">
        <f t="shared" si="1"/>
        <v>No</v>
      </c>
    </row>
    <row r="46" spans="1:53" ht="93" customHeight="1">
      <c r="A46" s="243">
        <v>40</v>
      </c>
      <c r="B46" s="244"/>
      <c r="C46" s="246"/>
      <c r="D46" s="244"/>
      <c r="E46" s="246"/>
      <c r="F46" s="244"/>
      <c r="G46" s="244"/>
      <c r="H46" s="244"/>
      <c r="I46" s="246"/>
      <c r="J46" s="258"/>
      <c r="K46" s="247"/>
      <c r="L46" s="248"/>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9"/>
      <c r="W46" s="250"/>
      <c r="X46" s="251"/>
      <c r="Y46" s="251"/>
      <c r="Z46" s="251"/>
      <c r="AA46" s="251"/>
      <c r="AB46" s="242"/>
      <c r="AC46" s="290"/>
      <c r="AD46" s="285"/>
      <c r="AE46" s="285"/>
      <c r="AF46" s="285"/>
      <c r="AG46" s="285"/>
      <c r="AH46" s="288"/>
      <c r="AI46" s="315"/>
      <c r="AJ46" s="288"/>
      <c r="AK46" s="315"/>
      <c r="AL46" s="285"/>
      <c r="AM46" s="252"/>
      <c r="AN46" s="293" t="str">
        <f>IF(ISERROR(VLOOKUP(AL46,'Listas Ley Transparencia'!$H$3:$M$17,2,0)),"",VLOOKUP(AL46,'Listas Ley Transparencia'!$H$3:$M$17,2,0))</f>
        <v/>
      </c>
      <c r="AO46" s="294" t="str">
        <f>IF(ISERROR(VLOOKUP(AL46,'Listas Ley Transparencia'!$H$3:$M$17,3,0)),"",VLOOKUP(AL46,'Listas Ley Transparencia'!$H$3:$M$17,3,0))</f>
        <v/>
      </c>
      <c r="AP46" s="294" t="str">
        <f>IF(ISERROR(VLOOKUP(AL46,'Listas Ley Transparencia'!$H$3:$M$17,4,0)),"",VLOOKUP(AL46,'Listas Ley Transparencia'!$H$3:$M$17,4,0))</f>
        <v/>
      </c>
      <c r="AQ46" s="295" t="str">
        <f>IF(ISERROR(VLOOKUP(AL46,'Listas Ley Transparencia'!$H$3:$M$17,6,0)),"",VLOOKUP(AL46,'Listas Ley Transparencia'!$H$3:$M$17,6,0))</f>
        <v/>
      </c>
      <c r="AR46" s="279"/>
      <c r="AS46" s="251"/>
      <c r="AT46" s="280"/>
      <c r="AU46" s="280"/>
      <c r="AV46" s="251"/>
      <c r="AW46" s="303"/>
      <c r="AX46" s="304"/>
      <c r="AY46" s="305"/>
      <c r="AZ46" s="305"/>
      <c r="BA46" s="306" t="str">
        <f t="shared" si="1"/>
        <v>No</v>
      </c>
    </row>
    <row r="47" spans="1:53" ht="93" customHeight="1">
      <c r="A47" s="243">
        <v>41</v>
      </c>
      <c r="B47" s="244"/>
      <c r="C47" s="244"/>
      <c r="D47" s="244"/>
      <c r="E47" s="246"/>
      <c r="F47" s="244"/>
      <c r="G47" s="244"/>
      <c r="H47" s="244"/>
      <c r="I47" s="246"/>
      <c r="J47" s="258"/>
      <c r="K47" s="247"/>
      <c r="L47" s="248"/>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9"/>
      <c r="W47" s="250"/>
      <c r="X47" s="251"/>
      <c r="Y47" s="251"/>
      <c r="Z47" s="251"/>
      <c r="AA47" s="251"/>
      <c r="AB47" s="242"/>
      <c r="AC47" s="290"/>
      <c r="AD47" s="285"/>
      <c r="AE47" s="285"/>
      <c r="AF47" s="285"/>
      <c r="AG47" s="285"/>
      <c r="AH47" s="288"/>
      <c r="AI47" s="315"/>
      <c r="AJ47" s="288"/>
      <c r="AK47" s="315"/>
      <c r="AL47" s="285"/>
      <c r="AM47" s="252"/>
      <c r="AN47" s="293" t="str">
        <f>IF(ISERROR(VLOOKUP(AL47,'Listas Ley Transparencia'!$H$3:$M$17,2,0)),"",VLOOKUP(AL47,'Listas Ley Transparencia'!$H$3:$M$17,2,0))</f>
        <v/>
      </c>
      <c r="AO47" s="294" t="str">
        <f>IF(ISERROR(VLOOKUP(AL47,'Listas Ley Transparencia'!$H$3:$M$17,3,0)),"",VLOOKUP(AL47,'Listas Ley Transparencia'!$H$3:$M$17,3,0))</f>
        <v/>
      </c>
      <c r="AP47" s="294" t="str">
        <f>IF(ISERROR(VLOOKUP(AL47,'Listas Ley Transparencia'!$H$3:$M$17,4,0)),"",VLOOKUP(AL47,'Listas Ley Transparencia'!$H$3:$M$17,4,0))</f>
        <v/>
      </c>
      <c r="AQ47" s="295" t="str">
        <f>IF(ISERROR(VLOOKUP(AL47,'Listas Ley Transparencia'!$H$3:$M$17,6,0)),"",VLOOKUP(AL47,'Listas Ley Transparencia'!$H$3:$M$17,6,0))</f>
        <v/>
      </c>
      <c r="AR47" s="279"/>
      <c r="AS47" s="251"/>
      <c r="AT47" s="280"/>
      <c r="AU47" s="280"/>
      <c r="AV47" s="251"/>
      <c r="AW47" s="303"/>
      <c r="AX47" s="304"/>
      <c r="AY47" s="305"/>
      <c r="AZ47" s="305"/>
      <c r="BA47" s="306" t="str">
        <f t="shared" si="1"/>
        <v>No</v>
      </c>
    </row>
    <row r="48" spans="1:53" ht="93" customHeight="1">
      <c r="A48" s="243">
        <v>42</v>
      </c>
      <c r="B48" s="244"/>
      <c r="C48" s="246"/>
      <c r="D48" s="244"/>
      <c r="E48" s="246"/>
      <c r="F48" s="246"/>
      <c r="G48" s="246"/>
      <c r="H48" s="246"/>
      <c r="I48" s="246"/>
      <c r="J48" s="258"/>
      <c r="K48" s="247"/>
      <c r="L48" s="248"/>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9"/>
      <c r="W48" s="250"/>
      <c r="X48" s="251"/>
      <c r="Y48" s="251"/>
      <c r="Z48" s="251"/>
      <c r="AA48" s="251"/>
      <c r="AB48" s="242"/>
      <c r="AC48" s="290"/>
      <c r="AD48" s="285"/>
      <c r="AE48" s="285"/>
      <c r="AF48" s="285"/>
      <c r="AG48" s="285"/>
      <c r="AH48" s="288"/>
      <c r="AI48" s="315"/>
      <c r="AJ48" s="288"/>
      <c r="AK48" s="315"/>
      <c r="AL48" s="285"/>
      <c r="AM48" s="252"/>
      <c r="AN48" s="293" t="str">
        <f>IF(ISERROR(VLOOKUP(AL48,'Listas Ley Transparencia'!$H$3:$M$17,2,0)),"",VLOOKUP(AL48,'Listas Ley Transparencia'!$H$3:$M$17,2,0))</f>
        <v/>
      </c>
      <c r="AO48" s="294" t="str">
        <f>IF(ISERROR(VLOOKUP(AL48,'Listas Ley Transparencia'!$H$3:$M$17,3,0)),"",VLOOKUP(AL48,'Listas Ley Transparencia'!$H$3:$M$17,3,0))</f>
        <v/>
      </c>
      <c r="AP48" s="294" t="str">
        <f>IF(ISERROR(VLOOKUP(AL48,'Listas Ley Transparencia'!$H$3:$M$17,4,0)),"",VLOOKUP(AL48,'Listas Ley Transparencia'!$H$3:$M$17,4,0))</f>
        <v/>
      </c>
      <c r="AQ48" s="295" t="str">
        <f>IF(ISERROR(VLOOKUP(AL48,'Listas Ley Transparencia'!$H$3:$M$17,6,0)),"",VLOOKUP(AL48,'Listas Ley Transparencia'!$H$3:$M$17,6,0))</f>
        <v/>
      </c>
      <c r="AR48" s="279"/>
      <c r="AS48" s="251"/>
      <c r="AT48" s="280"/>
      <c r="AU48" s="280"/>
      <c r="AV48" s="251"/>
      <c r="AW48" s="303"/>
      <c r="AX48" s="304"/>
      <c r="AY48" s="305"/>
      <c r="AZ48" s="305"/>
      <c r="BA48" s="306" t="str">
        <f t="shared" si="1"/>
        <v>No</v>
      </c>
    </row>
    <row r="49" spans="1:53" ht="93" customHeight="1">
      <c r="A49" s="243">
        <v>43</v>
      </c>
      <c r="B49" s="244"/>
      <c r="C49" s="246"/>
      <c r="D49" s="244"/>
      <c r="E49" s="246"/>
      <c r="F49" s="244"/>
      <c r="G49" s="244"/>
      <c r="H49" s="244"/>
      <c r="I49" s="246"/>
      <c r="J49" s="258"/>
      <c r="K49" s="247"/>
      <c r="L49" s="248"/>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9"/>
      <c r="W49" s="250"/>
      <c r="X49" s="251"/>
      <c r="Y49" s="251"/>
      <c r="Z49" s="251"/>
      <c r="AA49" s="251"/>
      <c r="AB49" s="242"/>
      <c r="AC49" s="290"/>
      <c r="AD49" s="285"/>
      <c r="AE49" s="285"/>
      <c r="AF49" s="285"/>
      <c r="AG49" s="285"/>
      <c r="AH49" s="288"/>
      <c r="AI49" s="315"/>
      <c r="AJ49" s="288"/>
      <c r="AK49" s="315"/>
      <c r="AL49" s="285"/>
      <c r="AM49" s="252"/>
      <c r="AN49" s="293" t="str">
        <f>IF(ISERROR(VLOOKUP(AL49,'Listas Ley Transparencia'!$H$3:$M$17,2,0)),"",VLOOKUP(AL49,'Listas Ley Transparencia'!$H$3:$M$17,2,0))</f>
        <v/>
      </c>
      <c r="AO49" s="294" t="str">
        <f>IF(ISERROR(VLOOKUP(AL49,'Listas Ley Transparencia'!$H$3:$M$17,3,0)),"",VLOOKUP(AL49,'Listas Ley Transparencia'!$H$3:$M$17,3,0))</f>
        <v/>
      </c>
      <c r="AP49" s="294" t="str">
        <f>IF(ISERROR(VLOOKUP(AL49,'Listas Ley Transparencia'!$H$3:$M$17,4,0)),"",VLOOKUP(AL49,'Listas Ley Transparencia'!$H$3:$M$17,4,0))</f>
        <v/>
      </c>
      <c r="AQ49" s="295" t="str">
        <f>IF(ISERROR(VLOOKUP(AL49,'Listas Ley Transparencia'!$H$3:$M$17,6,0)),"",VLOOKUP(AL49,'Listas Ley Transparencia'!$H$3:$M$17,6,0))</f>
        <v/>
      </c>
      <c r="AR49" s="279"/>
      <c r="AS49" s="251"/>
      <c r="AT49" s="280"/>
      <c r="AU49" s="280"/>
      <c r="AV49" s="251"/>
      <c r="AW49" s="303"/>
      <c r="AX49" s="304"/>
      <c r="AY49" s="305"/>
      <c r="AZ49" s="305"/>
      <c r="BA49" s="306" t="str">
        <f t="shared" si="1"/>
        <v>No</v>
      </c>
    </row>
    <row r="50" spans="1:53" ht="93" customHeight="1">
      <c r="A50" s="243">
        <v>44</v>
      </c>
      <c r="B50" s="244"/>
      <c r="C50" s="244"/>
      <c r="D50" s="244"/>
      <c r="E50" s="245"/>
      <c r="F50" s="244"/>
      <c r="G50" s="244"/>
      <c r="H50" s="244"/>
      <c r="I50" s="246"/>
      <c r="J50" s="246"/>
      <c r="K50" s="247"/>
      <c r="L50" s="248"/>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9"/>
      <c r="W50" s="250"/>
      <c r="X50" s="251"/>
      <c r="Y50" s="251"/>
      <c r="Z50" s="251"/>
      <c r="AA50" s="251"/>
      <c r="AB50" s="242"/>
      <c r="AC50" s="290"/>
      <c r="AD50" s="285"/>
      <c r="AE50" s="285"/>
      <c r="AF50" s="285"/>
      <c r="AG50" s="285"/>
      <c r="AH50" s="288"/>
      <c r="AI50" s="315"/>
      <c r="AJ50" s="288"/>
      <c r="AK50" s="315"/>
      <c r="AL50" s="285"/>
      <c r="AM50" s="252"/>
      <c r="AN50" s="293" t="str">
        <f>IF(ISERROR(VLOOKUP(AL50,'Listas Ley Transparencia'!$H$3:$M$17,2,0)),"",VLOOKUP(AL50,'Listas Ley Transparencia'!$H$3:$M$17,2,0))</f>
        <v/>
      </c>
      <c r="AO50" s="294" t="str">
        <f>IF(ISERROR(VLOOKUP(AL50,'Listas Ley Transparencia'!$H$3:$M$17,3,0)),"",VLOOKUP(AL50,'Listas Ley Transparencia'!$H$3:$M$17,3,0))</f>
        <v/>
      </c>
      <c r="AP50" s="294" t="str">
        <f>IF(ISERROR(VLOOKUP(AL50,'Listas Ley Transparencia'!$H$3:$M$17,4,0)),"",VLOOKUP(AL50,'Listas Ley Transparencia'!$H$3:$M$17,4,0))</f>
        <v/>
      </c>
      <c r="AQ50" s="295" t="str">
        <f>IF(ISERROR(VLOOKUP(AL50,'Listas Ley Transparencia'!$H$3:$M$17,6,0)),"",VLOOKUP(AL50,'Listas Ley Transparencia'!$H$3:$M$17,6,0))</f>
        <v/>
      </c>
      <c r="AR50" s="279"/>
      <c r="AS50" s="251"/>
      <c r="AT50" s="280"/>
      <c r="AU50" s="280"/>
      <c r="AV50" s="242"/>
      <c r="AW50" s="303"/>
      <c r="AX50" s="304"/>
      <c r="AY50" s="305"/>
      <c r="AZ50" s="305"/>
      <c r="BA50" s="306" t="str">
        <f t="shared" si="1"/>
        <v>No</v>
      </c>
    </row>
    <row r="51" spans="1:53" ht="93" customHeight="1">
      <c r="A51" s="243">
        <v>45</v>
      </c>
      <c r="B51" s="244"/>
      <c r="C51" s="244"/>
      <c r="D51" s="244"/>
      <c r="E51" s="245"/>
      <c r="F51" s="244"/>
      <c r="G51" s="244"/>
      <c r="H51" s="244"/>
      <c r="I51" s="246"/>
      <c r="J51" s="246"/>
      <c r="K51" s="247"/>
      <c r="L51" s="248"/>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9"/>
      <c r="W51" s="250"/>
      <c r="X51" s="251"/>
      <c r="Y51" s="251"/>
      <c r="Z51" s="251"/>
      <c r="AA51" s="251"/>
      <c r="AB51" s="242"/>
      <c r="AC51" s="290"/>
      <c r="AD51" s="285"/>
      <c r="AE51" s="285"/>
      <c r="AF51" s="285"/>
      <c r="AG51" s="285"/>
      <c r="AH51" s="288"/>
      <c r="AI51" s="315"/>
      <c r="AJ51" s="288"/>
      <c r="AK51" s="315"/>
      <c r="AL51" s="285"/>
      <c r="AM51" s="252"/>
      <c r="AN51" s="293" t="str">
        <f>IF(ISERROR(VLOOKUP(AL51,'Listas Ley Transparencia'!$H$3:$M$17,2,0)),"",VLOOKUP(AL51,'Listas Ley Transparencia'!$H$3:$M$17,2,0))</f>
        <v/>
      </c>
      <c r="AO51" s="294" t="str">
        <f>IF(ISERROR(VLOOKUP(AL51,'Listas Ley Transparencia'!$H$3:$M$17,3,0)),"",VLOOKUP(AL51,'Listas Ley Transparencia'!$H$3:$M$17,3,0))</f>
        <v/>
      </c>
      <c r="AP51" s="294" t="str">
        <f>IF(ISERROR(VLOOKUP(AL51,'Listas Ley Transparencia'!$H$3:$M$17,4,0)),"",VLOOKUP(AL51,'Listas Ley Transparencia'!$H$3:$M$17,4,0))</f>
        <v/>
      </c>
      <c r="AQ51" s="295" t="str">
        <f>IF(ISERROR(VLOOKUP(AL51,'Listas Ley Transparencia'!$H$3:$M$17,6,0)),"",VLOOKUP(AL51,'Listas Ley Transparencia'!$H$3:$M$17,6,0))</f>
        <v/>
      </c>
      <c r="AR51" s="279"/>
      <c r="AS51" s="251"/>
      <c r="AT51" s="280"/>
      <c r="AU51" s="280"/>
      <c r="AV51" s="242"/>
      <c r="AW51" s="303"/>
      <c r="AX51" s="304"/>
      <c r="AY51" s="305"/>
      <c r="AZ51" s="305"/>
      <c r="BA51" s="306" t="str">
        <f t="shared" si="1"/>
        <v>No</v>
      </c>
    </row>
    <row r="52" spans="1:53" ht="93" customHeight="1">
      <c r="A52" s="243">
        <v>46</v>
      </c>
      <c r="B52" s="244"/>
      <c r="C52" s="244"/>
      <c r="D52" s="244"/>
      <c r="E52" s="245"/>
      <c r="F52" s="244"/>
      <c r="G52" s="244"/>
      <c r="H52" s="244"/>
      <c r="I52" s="246"/>
      <c r="J52" s="246"/>
      <c r="K52" s="247"/>
      <c r="L52" s="248"/>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9"/>
      <c r="W52" s="250"/>
      <c r="X52" s="251"/>
      <c r="Y52" s="251"/>
      <c r="Z52" s="251"/>
      <c r="AA52" s="251"/>
      <c r="AB52" s="242"/>
      <c r="AC52" s="290"/>
      <c r="AD52" s="285"/>
      <c r="AE52" s="285"/>
      <c r="AF52" s="285"/>
      <c r="AG52" s="285"/>
      <c r="AH52" s="288"/>
      <c r="AI52" s="315"/>
      <c r="AJ52" s="288"/>
      <c r="AK52" s="315"/>
      <c r="AL52" s="285"/>
      <c r="AM52" s="252"/>
      <c r="AN52" s="293" t="str">
        <f>IF(ISERROR(VLOOKUP(AL52,'Listas Ley Transparencia'!$H$3:$M$17,2,0)),"",VLOOKUP(AL52,'Listas Ley Transparencia'!$H$3:$M$17,2,0))</f>
        <v/>
      </c>
      <c r="AO52" s="294" t="str">
        <f>IF(ISERROR(VLOOKUP(AL52,'Listas Ley Transparencia'!$H$3:$M$17,3,0)),"",VLOOKUP(AL52,'Listas Ley Transparencia'!$H$3:$M$17,3,0))</f>
        <v/>
      </c>
      <c r="AP52" s="294" t="str">
        <f>IF(ISERROR(VLOOKUP(AL52,'Listas Ley Transparencia'!$H$3:$M$17,4,0)),"",VLOOKUP(AL52,'Listas Ley Transparencia'!$H$3:$M$17,4,0))</f>
        <v/>
      </c>
      <c r="AQ52" s="295" t="str">
        <f>IF(ISERROR(VLOOKUP(AL52,'Listas Ley Transparencia'!$H$3:$M$17,6,0)),"",VLOOKUP(AL52,'Listas Ley Transparencia'!$H$3:$M$17,6,0))</f>
        <v/>
      </c>
      <c r="AR52" s="279"/>
      <c r="AS52" s="251"/>
      <c r="AT52" s="280"/>
      <c r="AU52" s="280"/>
      <c r="AV52" s="242"/>
      <c r="AW52" s="303"/>
      <c r="AX52" s="304"/>
      <c r="AY52" s="305"/>
      <c r="AZ52" s="305"/>
      <c r="BA52" s="306" t="str">
        <f t="shared" si="1"/>
        <v>No</v>
      </c>
    </row>
    <row r="53" spans="1:53" ht="93" customHeight="1">
      <c r="A53" s="243">
        <v>47</v>
      </c>
      <c r="B53" s="244"/>
      <c r="C53" s="244"/>
      <c r="D53" s="244"/>
      <c r="E53" s="245"/>
      <c r="F53" s="244"/>
      <c r="G53" s="244"/>
      <c r="H53" s="244"/>
      <c r="I53" s="246"/>
      <c r="J53" s="246"/>
      <c r="K53" s="247"/>
      <c r="L53" s="248"/>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9"/>
      <c r="W53" s="250"/>
      <c r="X53" s="251"/>
      <c r="Y53" s="251"/>
      <c r="Z53" s="251"/>
      <c r="AA53" s="251"/>
      <c r="AB53" s="242"/>
      <c r="AC53" s="290"/>
      <c r="AD53" s="285"/>
      <c r="AE53" s="285"/>
      <c r="AF53" s="285"/>
      <c r="AG53" s="285"/>
      <c r="AH53" s="288"/>
      <c r="AI53" s="315"/>
      <c r="AJ53" s="288"/>
      <c r="AK53" s="315"/>
      <c r="AL53" s="285"/>
      <c r="AM53" s="252"/>
      <c r="AN53" s="293" t="str">
        <f>IF(ISERROR(VLOOKUP(AL53,'Listas Ley Transparencia'!$H$3:$M$17,2,0)),"",VLOOKUP(AL53,'Listas Ley Transparencia'!$H$3:$M$17,2,0))</f>
        <v/>
      </c>
      <c r="AO53" s="294" t="str">
        <f>IF(ISERROR(VLOOKUP(AL53,'Listas Ley Transparencia'!$H$3:$M$17,3,0)),"",VLOOKUP(AL53,'Listas Ley Transparencia'!$H$3:$M$17,3,0))</f>
        <v/>
      </c>
      <c r="AP53" s="294" t="str">
        <f>IF(ISERROR(VLOOKUP(AL53,'Listas Ley Transparencia'!$H$3:$M$17,4,0)),"",VLOOKUP(AL53,'Listas Ley Transparencia'!$H$3:$M$17,4,0))</f>
        <v/>
      </c>
      <c r="AQ53" s="295" t="str">
        <f>IF(ISERROR(VLOOKUP(AL53,'Listas Ley Transparencia'!$H$3:$M$17,6,0)),"",VLOOKUP(AL53,'Listas Ley Transparencia'!$H$3:$M$17,6,0))</f>
        <v/>
      </c>
      <c r="AR53" s="279"/>
      <c r="AS53" s="251"/>
      <c r="AT53" s="280"/>
      <c r="AU53" s="280"/>
      <c r="AV53" s="242"/>
      <c r="AW53" s="303"/>
      <c r="AX53" s="304"/>
      <c r="AY53" s="305"/>
      <c r="AZ53" s="305"/>
      <c r="BA53" s="306" t="str">
        <f t="shared" si="1"/>
        <v>No</v>
      </c>
    </row>
    <row r="54" spans="1:53" ht="93" customHeight="1">
      <c r="A54" s="243">
        <v>48</v>
      </c>
      <c r="B54" s="244"/>
      <c r="C54" s="244"/>
      <c r="D54" s="259"/>
      <c r="E54" s="245"/>
      <c r="F54" s="244"/>
      <c r="G54" s="244"/>
      <c r="H54" s="244"/>
      <c r="I54" s="255"/>
      <c r="J54" s="255"/>
      <c r="K54" s="247"/>
      <c r="L54" s="248"/>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9"/>
      <c r="W54" s="250"/>
      <c r="X54" s="251"/>
      <c r="Y54" s="251"/>
      <c r="Z54" s="251"/>
      <c r="AA54" s="251"/>
      <c r="AB54" s="242"/>
      <c r="AC54" s="290"/>
      <c r="AD54" s="285"/>
      <c r="AE54" s="285"/>
      <c r="AF54" s="285"/>
      <c r="AG54" s="285"/>
      <c r="AH54" s="288"/>
      <c r="AI54" s="315"/>
      <c r="AJ54" s="288"/>
      <c r="AK54" s="315"/>
      <c r="AL54" s="285"/>
      <c r="AM54" s="252"/>
      <c r="AN54" s="293" t="str">
        <f>IF(ISERROR(VLOOKUP(AL54,'Listas Ley Transparencia'!$H$3:$M$17,2,0)),"",VLOOKUP(AL54,'Listas Ley Transparencia'!$H$3:$M$17,2,0))</f>
        <v/>
      </c>
      <c r="AO54" s="294" t="str">
        <f>IF(ISERROR(VLOOKUP(AL54,'Listas Ley Transparencia'!$H$3:$M$17,3,0)),"",VLOOKUP(AL54,'Listas Ley Transparencia'!$H$3:$M$17,3,0))</f>
        <v/>
      </c>
      <c r="AP54" s="294" t="str">
        <f>IF(ISERROR(VLOOKUP(AL54,'Listas Ley Transparencia'!$H$3:$M$17,4,0)),"",VLOOKUP(AL54,'Listas Ley Transparencia'!$H$3:$M$17,4,0))</f>
        <v/>
      </c>
      <c r="AQ54" s="295" t="str">
        <f>IF(ISERROR(VLOOKUP(AL54,'Listas Ley Transparencia'!$H$3:$M$17,6,0)),"",VLOOKUP(AL54,'Listas Ley Transparencia'!$H$3:$M$17,6,0))</f>
        <v/>
      </c>
      <c r="AR54" s="279"/>
      <c r="AS54" s="251"/>
      <c r="AT54" s="280"/>
      <c r="AU54" s="280"/>
      <c r="AV54" s="242"/>
      <c r="AW54" s="303"/>
      <c r="AX54" s="304"/>
      <c r="AY54" s="305"/>
      <c r="AZ54" s="305"/>
      <c r="BA54" s="306" t="str">
        <f t="shared" si="1"/>
        <v>No</v>
      </c>
    </row>
    <row r="55" spans="1:53" ht="93" customHeight="1">
      <c r="A55" s="243">
        <v>49</v>
      </c>
      <c r="B55" s="244"/>
      <c r="C55" s="244"/>
      <c r="D55" s="259"/>
      <c r="E55" s="245"/>
      <c r="F55" s="244"/>
      <c r="G55" s="244"/>
      <c r="H55" s="244"/>
      <c r="I55" s="255"/>
      <c r="J55" s="255"/>
      <c r="K55" s="247"/>
      <c r="L55" s="248"/>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9"/>
      <c r="W55" s="250"/>
      <c r="X55" s="251"/>
      <c r="Y55" s="251"/>
      <c r="Z55" s="251"/>
      <c r="AA55" s="251"/>
      <c r="AB55" s="242"/>
      <c r="AC55" s="290"/>
      <c r="AD55" s="285"/>
      <c r="AE55" s="285"/>
      <c r="AF55" s="285"/>
      <c r="AG55" s="285"/>
      <c r="AH55" s="288"/>
      <c r="AI55" s="315"/>
      <c r="AJ55" s="288"/>
      <c r="AK55" s="315"/>
      <c r="AL55" s="285"/>
      <c r="AM55" s="252"/>
      <c r="AN55" s="293" t="str">
        <f>IF(ISERROR(VLOOKUP(AL55,'Listas Ley Transparencia'!$H$3:$M$17,2,0)),"",VLOOKUP(AL55,'Listas Ley Transparencia'!$H$3:$M$17,2,0))</f>
        <v/>
      </c>
      <c r="AO55" s="294" t="str">
        <f>IF(ISERROR(VLOOKUP(AL55,'Listas Ley Transparencia'!$H$3:$M$17,3,0)),"",VLOOKUP(AL55,'Listas Ley Transparencia'!$H$3:$M$17,3,0))</f>
        <v/>
      </c>
      <c r="AP55" s="294" t="str">
        <f>IF(ISERROR(VLOOKUP(AL55,'Listas Ley Transparencia'!$H$3:$M$17,4,0)),"",VLOOKUP(AL55,'Listas Ley Transparencia'!$H$3:$M$17,4,0))</f>
        <v/>
      </c>
      <c r="AQ55" s="295" t="str">
        <f>IF(ISERROR(VLOOKUP(AL55,'Listas Ley Transparencia'!$H$3:$M$17,6,0)),"",VLOOKUP(AL55,'Listas Ley Transparencia'!$H$3:$M$17,6,0))</f>
        <v/>
      </c>
      <c r="AR55" s="279"/>
      <c r="AS55" s="251"/>
      <c r="AT55" s="280"/>
      <c r="AU55" s="280"/>
      <c r="AV55" s="242"/>
      <c r="AW55" s="303"/>
      <c r="AX55" s="304"/>
      <c r="AY55" s="305"/>
      <c r="AZ55" s="305"/>
      <c r="BA55" s="306" t="str">
        <f t="shared" si="1"/>
        <v>No</v>
      </c>
    </row>
    <row r="56" spans="1:53" ht="93" customHeight="1">
      <c r="A56" s="243">
        <v>50</v>
      </c>
      <c r="B56" s="244"/>
      <c r="C56" s="244"/>
      <c r="D56" s="259"/>
      <c r="E56" s="245"/>
      <c r="F56" s="244"/>
      <c r="G56" s="244"/>
      <c r="H56" s="244"/>
      <c r="I56" s="255"/>
      <c r="J56" s="255"/>
      <c r="K56" s="247"/>
      <c r="L56" s="248"/>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9"/>
      <c r="W56" s="250"/>
      <c r="X56" s="251"/>
      <c r="Y56" s="251"/>
      <c r="Z56" s="251"/>
      <c r="AA56" s="251"/>
      <c r="AB56" s="242"/>
      <c r="AC56" s="290"/>
      <c r="AD56" s="285"/>
      <c r="AE56" s="285"/>
      <c r="AF56" s="285"/>
      <c r="AG56" s="285"/>
      <c r="AH56" s="288"/>
      <c r="AI56" s="315"/>
      <c r="AJ56" s="288"/>
      <c r="AK56" s="315"/>
      <c r="AL56" s="285"/>
      <c r="AM56" s="252"/>
      <c r="AN56" s="293" t="str">
        <f>IF(ISERROR(VLOOKUP(AL56,'Listas Ley Transparencia'!$H$3:$M$17,2,0)),"",VLOOKUP(AL56,'Listas Ley Transparencia'!$H$3:$M$17,2,0))</f>
        <v/>
      </c>
      <c r="AO56" s="294" t="str">
        <f>IF(ISERROR(VLOOKUP(AL56,'Listas Ley Transparencia'!$H$3:$M$17,3,0)),"",VLOOKUP(AL56,'Listas Ley Transparencia'!$H$3:$M$17,3,0))</f>
        <v/>
      </c>
      <c r="AP56" s="294" t="str">
        <f>IF(ISERROR(VLOOKUP(AL56,'Listas Ley Transparencia'!$H$3:$M$17,4,0)),"",VLOOKUP(AL56,'Listas Ley Transparencia'!$H$3:$M$17,4,0))</f>
        <v/>
      </c>
      <c r="AQ56" s="295" t="str">
        <f>IF(ISERROR(VLOOKUP(AL56,'Listas Ley Transparencia'!$H$3:$M$17,6,0)),"",VLOOKUP(AL56,'Listas Ley Transparencia'!$H$3:$M$17,6,0))</f>
        <v/>
      </c>
      <c r="AR56" s="279"/>
      <c r="AS56" s="251"/>
      <c r="AT56" s="280"/>
      <c r="AU56" s="280"/>
      <c r="AV56" s="242"/>
      <c r="AW56" s="303"/>
      <c r="AX56" s="304"/>
      <c r="AY56" s="305"/>
      <c r="AZ56" s="305"/>
      <c r="BA56" s="306" t="str">
        <f t="shared" si="1"/>
        <v>No</v>
      </c>
    </row>
    <row r="57" spans="1:53" ht="93" customHeight="1">
      <c r="A57" s="243">
        <v>51</v>
      </c>
      <c r="B57" s="244"/>
      <c r="C57" s="244"/>
      <c r="D57" s="259"/>
      <c r="E57" s="245"/>
      <c r="F57" s="244"/>
      <c r="G57" s="244"/>
      <c r="H57" s="244"/>
      <c r="I57" s="255"/>
      <c r="J57" s="255"/>
      <c r="K57" s="247"/>
      <c r="L57" s="248"/>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9"/>
      <c r="W57" s="250"/>
      <c r="X57" s="251"/>
      <c r="Y57" s="251"/>
      <c r="Z57" s="251"/>
      <c r="AA57" s="251"/>
      <c r="AB57" s="242"/>
      <c r="AC57" s="290"/>
      <c r="AD57" s="285"/>
      <c r="AE57" s="285"/>
      <c r="AF57" s="285"/>
      <c r="AG57" s="285"/>
      <c r="AH57" s="288"/>
      <c r="AI57" s="315"/>
      <c r="AJ57" s="288"/>
      <c r="AK57" s="315"/>
      <c r="AL57" s="285"/>
      <c r="AM57" s="252"/>
      <c r="AN57" s="293" t="str">
        <f>IF(ISERROR(VLOOKUP(AL57,'Listas Ley Transparencia'!$H$3:$M$17,2,0)),"",VLOOKUP(AL57,'Listas Ley Transparencia'!$H$3:$M$17,2,0))</f>
        <v/>
      </c>
      <c r="AO57" s="294" t="str">
        <f>IF(ISERROR(VLOOKUP(AL57,'Listas Ley Transparencia'!$H$3:$M$17,3,0)),"",VLOOKUP(AL57,'Listas Ley Transparencia'!$H$3:$M$17,3,0))</f>
        <v/>
      </c>
      <c r="AP57" s="294" t="str">
        <f>IF(ISERROR(VLOOKUP(AL57,'Listas Ley Transparencia'!$H$3:$M$17,4,0)),"",VLOOKUP(AL57,'Listas Ley Transparencia'!$H$3:$M$17,4,0))</f>
        <v/>
      </c>
      <c r="AQ57" s="295" t="str">
        <f>IF(ISERROR(VLOOKUP(AL57,'Listas Ley Transparencia'!$H$3:$M$17,6,0)),"",VLOOKUP(AL57,'Listas Ley Transparencia'!$H$3:$M$17,6,0))</f>
        <v/>
      </c>
      <c r="AR57" s="279"/>
      <c r="AS57" s="251"/>
      <c r="AT57" s="280"/>
      <c r="AU57" s="280"/>
      <c r="AV57" s="242"/>
      <c r="AW57" s="303"/>
      <c r="AX57" s="304"/>
      <c r="AY57" s="305"/>
      <c r="AZ57" s="305"/>
      <c r="BA57" s="306" t="str">
        <f t="shared" si="1"/>
        <v>No</v>
      </c>
    </row>
    <row r="58" spans="1:53" ht="93" customHeight="1">
      <c r="A58" s="243">
        <v>52</v>
      </c>
      <c r="B58" s="244"/>
      <c r="C58" s="244"/>
      <c r="D58" s="259"/>
      <c r="E58" s="245"/>
      <c r="F58" s="244"/>
      <c r="G58" s="244"/>
      <c r="H58" s="244"/>
      <c r="I58" s="255"/>
      <c r="J58" s="255"/>
      <c r="K58" s="247"/>
      <c r="L58" s="248"/>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9"/>
      <c r="W58" s="250"/>
      <c r="X58" s="251"/>
      <c r="Y58" s="251"/>
      <c r="Z58" s="251"/>
      <c r="AA58" s="251"/>
      <c r="AB58" s="242"/>
      <c r="AC58" s="290"/>
      <c r="AD58" s="285"/>
      <c r="AE58" s="285"/>
      <c r="AF58" s="285"/>
      <c r="AG58" s="285"/>
      <c r="AH58" s="288"/>
      <c r="AI58" s="315"/>
      <c r="AJ58" s="288"/>
      <c r="AK58" s="315"/>
      <c r="AL58" s="285"/>
      <c r="AM58" s="252"/>
      <c r="AN58" s="293" t="str">
        <f>IF(ISERROR(VLOOKUP(AL58,'Listas Ley Transparencia'!$H$3:$M$17,2,0)),"",VLOOKUP(AL58,'Listas Ley Transparencia'!$H$3:$M$17,2,0))</f>
        <v/>
      </c>
      <c r="AO58" s="294" t="str">
        <f>IF(ISERROR(VLOOKUP(AL58,'Listas Ley Transparencia'!$H$3:$M$17,3,0)),"",VLOOKUP(AL58,'Listas Ley Transparencia'!$H$3:$M$17,3,0))</f>
        <v/>
      </c>
      <c r="AP58" s="294" t="str">
        <f>IF(ISERROR(VLOOKUP(AL58,'Listas Ley Transparencia'!$H$3:$M$17,4,0)),"",VLOOKUP(AL58,'Listas Ley Transparencia'!$H$3:$M$17,4,0))</f>
        <v/>
      </c>
      <c r="AQ58" s="295" t="str">
        <f>IF(ISERROR(VLOOKUP(AL58,'Listas Ley Transparencia'!$H$3:$M$17,6,0)),"",VLOOKUP(AL58,'Listas Ley Transparencia'!$H$3:$M$17,6,0))</f>
        <v/>
      </c>
      <c r="AR58" s="279"/>
      <c r="AS58" s="251"/>
      <c r="AT58" s="280"/>
      <c r="AU58" s="280"/>
      <c r="AV58" s="242"/>
      <c r="AW58" s="303"/>
      <c r="AX58" s="304"/>
      <c r="AY58" s="305"/>
      <c r="AZ58" s="305"/>
      <c r="BA58" s="306" t="str">
        <f t="shared" si="1"/>
        <v>No</v>
      </c>
    </row>
    <row r="59" spans="1:53" ht="93" customHeight="1">
      <c r="A59" s="243">
        <v>53</v>
      </c>
      <c r="B59" s="244"/>
      <c r="C59" s="244"/>
      <c r="D59" s="259"/>
      <c r="E59" s="245"/>
      <c r="F59" s="244"/>
      <c r="G59" s="244"/>
      <c r="H59" s="244"/>
      <c r="I59" s="255"/>
      <c r="J59" s="255"/>
      <c r="K59" s="247"/>
      <c r="L59" s="248"/>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9"/>
      <c r="W59" s="250"/>
      <c r="X59" s="251"/>
      <c r="Y59" s="251"/>
      <c r="Z59" s="251"/>
      <c r="AA59" s="251"/>
      <c r="AB59" s="242"/>
      <c r="AC59" s="290"/>
      <c r="AD59" s="285"/>
      <c r="AE59" s="285"/>
      <c r="AF59" s="285"/>
      <c r="AG59" s="285"/>
      <c r="AH59" s="288"/>
      <c r="AI59" s="315"/>
      <c r="AJ59" s="288"/>
      <c r="AK59" s="315"/>
      <c r="AL59" s="285"/>
      <c r="AM59" s="252"/>
      <c r="AN59" s="293" t="str">
        <f>IF(ISERROR(VLOOKUP(AL59,'Listas Ley Transparencia'!$H$3:$M$17,2,0)),"",VLOOKUP(AL59,'Listas Ley Transparencia'!$H$3:$M$17,2,0))</f>
        <v/>
      </c>
      <c r="AO59" s="294" t="str">
        <f>IF(ISERROR(VLOOKUP(AL59,'Listas Ley Transparencia'!$H$3:$M$17,3,0)),"",VLOOKUP(AL59,'Listas Ley Transparencia'!$H$3:$M$17,3,0))</f>
        <v/>
      </c>
      <c r="AP59" s="294" t="str">
        <f>IF(ISERROR(VLOOKUP(AL59,'Listas Ley Transparencia'!$H$3:$M$17,4,0)),"",VLOOKUP(AL59,'Listas Ley Transparencia'!$H$3:$M$17,4,0))</f>
        <v/>
      </c>
      <c r="AQ59" s="295" t="str">
        <f>IF(ISERROR(VLOOKUP(AL59,'Listas Ley Transparencia'!$H$3:$M$17,6,0)),"",VLOOKUP(AL59,'Listas Ley Transparencia'!$H$3:$M$17,6,0))</f>
        <v/>
      </c>
      <c r="AR59" s="279"/>
      <c r="AS59" s="251"/>
      <c r="AT59" s="280"/>
      <c r="AU59" s="280"/>
      <c r="AV59" s="242"/>
      <c r="AW59" s="303"/>
      <c r="AX59" s="304"/>
      <c r="AY59" s="305"/>
      <c r="AZ59" s="305"/>
      <c r="BA59" s="306" t="str">
        <f t="shared" si="1"/>
        <v>No</v>
      </c>
    </row>
    <row r="60" spans="1:53" ht="93" customHeight="1">
      <c r="A60" s="243">
        <v>54</v>
      </c>
      <c r="B60" s="244"/>
      <c r="C60" s="244"/>
      <c r="D60" s="259"/>
      <c r="E60" s="245"/>
      <c r="F60" s="244"/>
      <c r="G60" s="244"/>
      <c r="H60" s="244"/>
      <c r="I60" s="255"/>
      <c r="J60" s="255"/>
      <c r="K60" s="247"/>
      <c r="L60" s="248"/>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9"/>
      <c r="W60" s="250"/>
      <c r="X60" s="251"/>
      <c r="Y60" s="251"/>
      <c r="Z60" s="251"/>
      <c r="AA60" s="251"/>
      <c r="AB60" s="242"/>
      <c r="AC60" s="290"/>
      <c r="AD60" s="285"/>
      <c r="AE60" s="285"/>
      <c r="AF60" s="285"/>
      <c r="AG60" s="285"/>
      <c r="AH60" s="288"/>
      <c r="AI60" s="315"/>
      <c r="AJ60" s="288"/>
      <c r="AK60" s="315"/>
      <c r="AL60" s="285"/>
      <c r="AM60" s="252"/>
      <c r="AN60" s="293" t="str">
        <f>IF(ISERROR(VLOOKUP(AL60,'Listas Ley Transparencia'!$H$3:$M$17,2,0)),"",VLOOKUP(AL60,'Listas Ley Transparencia'!$H$3:$M$17,2,0))</f>
        <v/>
      </c>
      <c r="AO60" s="294" t="str">
        <f>IF(ISERROR(VLOOKUP(AL60,'Listas Ley Transparencia'!$H$3:$M$17,3,0)),"",VLOOKUP(AL60,'Listas Ley Transparencia'!$H$3:$M$17,3,0))</f>
        <v/>
      </c>
      <c r="AP60" s="294" t="str">
        <f>IF(ISERROR(VLOOKUP(AL60,'Listas Ley Transparencia'!$H$3:$M$17,4,0)),"",VLOOKUP(AL60,'Listas Ley Transparencia'!$H$3:$M$17,4,0))</f>
        <v/>
      </c>
      <c r="AQ60" s="295" t="str">
        <f>IF(ISERROR(VLOOKUP(AL60,'Listas Ley Transparencia'!$H$3:$M$17,6,0)),"",VLOOKUP(AL60,'Listas Ley Transparencia'!$H$3:$M$17,6,0))</f>
        <v/>
      </c>
      <c r="AR60" s="279"/>
      <c r="AS60" s="251"/>
      <c r="AT60" s="280"/>
      <c r="AU60" s="280"/>
      <c r="AV60" s="242"/>
      <c r="AW60" s="303"/>
      <c r="AX60" s="304"/>
      <c r="AY60" s="305"/>
      <c r="AZ60" s="305"/>
      <c r="BA60" s="306" t="str">
        <f t="shared" si="1"/>
        <v>No</v>
      </c>
    </row>
    <row r="61" spans="1:53" ht="93" customHeight="1">
      <c r="A61" s="243">
        <v>55</v>
      </c>
      <c r="B61" s="244"/>
      <c r="C61" s="244"/>
      <c r="D61" s="259"/>
      <c r="E61" s="245"/>
      <c r="F61" s="244"/>
      <c r="G61" s="244"/>
      <c r="H61" s="244"/>
      <c r="I61" s="255"/>
      <c r="J61" s="255"/>
      <c r="K61" s="247"/>
      <c r="L61" s="248"/>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9"/>
      <c r="W61" s="250"/>
      <c r="X61" s="251"/>
      <c r="Y61" s="251"/>
      <c r="Z61" s="251"/>
      <c r="AA61" s="251"/>
      <c r="AB61" s="242"/>
      <c r="AC61" s="290"/>
      <c r="AD61" s="285"/>
      <c r="AE61" s="285"/>
      <c r="AF61" s="285"/>
      <c r="AG61" s="285"/>
      <c r="AH61" s="288"/>
      <c r="AI61" s="315"/>
      <c r="AJ61" s="288"/>
      <c r="AK61" s="315"/>
      <c r="AL61" s="285"/>
      <c r="AM61" s="252"/>
      <c r="AN61" s="293" t="str">
        <f>IF(ISERROR(VLOOKUP(AL61,'Listas Ley Transparencia'!$H$3:$M$17,2,0)),"",VLOOKUP(AL61,'Listas Ley Transparencia'!$H$3:$M$17,2,0))</f>
        <v/>
      </c>
      <c r="AO61" s="294" t="str">
        <f>IF(ISERROR(VLOOKUP(AL61,'Listas Ley Transparencia'!$H$3:$M$17,3,0)),"",VLOOKUP(AL61,'Listas Ley Transparencia'!$H$3:$M$17,3,0))</f>
        <v/>
      </c>
      <c r="AP61" s="294" t="str">
        <f>IF(ISERROR(VLOOKUP(AL61,'Listas Ley Transparencia'!$H$3:$M$17,4,0)),"",VLOOKUP(AL61,'Listas Ley Transparencia'!$H$3:$M$17,4,0))</f>
        <v/>
      </c>
      <c r="AQ61" s="295" t="str">
        <f>IF(ISERROR(VLOOKUP(AL61,'Listas Ley Transparencia'!$H$3:$M$17,6,0)),"",VLOOKUP(AL61,'Listas Ley Transparencia'!$H$3:$M$17,6,0))</f>
        <v/>
      </c>
      <c r="AR61" s="279"/>
      <c r="AS61" s="251"/>
      <c r="AT61" s="280"/>
      <c r="AU61" s="280"/>
      <c r="AV61" s="242"/>
      <c r="AW61" s="303"/>
      <c r="AX61" s="304"/>
      <c r="AY61" s="305"/>
      <c r="AZ61" s="305"/>
      <c r="BA61" s="306" t="str">
        <f t="shared" si="1"/>
        <v>No</v>
      </c>
    </row>
    <row r="62" spans="1:53" ht="93" customHeight="1">
      <c r="A62" s="243">
        <v>56</v>
      </c>
      <c r="B62" s="244"/>
      <c r="C62" s="244"/>
      <c r="D62" s="259"/>
      <c r="E62" s="245"/>
      <c r="F62" s="244"/>
      <c r="G62" s="244"/>
      <c r="H62" s="244"/>
      <c r="I62" s="255"/>
      <c r="J62" s="255"/>
      <c r="K62" s="247"/>
      <c r="L62" s="248"/>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9"/>
      <c r="W62" s="250"/>
      <c r="X62" s="251"/>
      <c r="Y62" s="251"/>
      <c r="Z62" s="251"/>
      <c r="AA62" s="251"/>
      <c r="AB62" s="242"/>
      <c r="AC62" s="290"/>
      <c r="AD62" s="285"/>
      <c r="AE62" s="285"/>
      <c r="AF62" s="285"/>
      <c r="AG62" s="285"/>
      <c r="AH62" s="288"/>
      <c r="AI62" s="315"/>
      <c r="AJ62" s="288"/>
      <c r="AK62" s="315"/>
      <c r="AL62" s="285"/>
      <c r="AM62" s="252"/>
      <c r="AN62" s="293" t="str">
        <f>IF(ISERROR(VLOOKUP(AL62,'Listas Ley Transparencia'!$H$3:$M$17,2,0)),"",VLOOKUP(AL62,'Listas Ley Transparencia'!$H$3:$M$17,2,0))</f>
        <v/>
      </c>
      <c r="AO62" s="294" t="str">
        <f>IF(ISERROR(VLOOKUP(AL62,'Listas Ley Transparencia'!$H$3:$M$17,3,0)),"",VLOOKUP(AL62,'Listas Ley Transparencia'!$H$3:$M$17,3,0))</f>
        <v/>
      </c>
      <c r="AP62" s="294" t="str">
        <f>IF(ISERROR(VLOOKUP(AL62,'Listas Ley Transparencia'!$H$3:$M$17,4,0)),"",VLOOKUP(AL62,'Listas Ley Transparencia'!$H$3:$M$17,4,0))</f>
        <v/>
      </c>
      <c r="AQ62" s="295" t="str">
        <f>IF(ISERROR(VLOOKUP(AL62,'Listas Ley Transparencia'!$H$3:$M$17,6,0)),"",VLOOKUP(AL62,'Listas Ley Transparencia'!$H$3:$M$17,6,0))</f>
        <v/>
      </c>
      <c r="AR62" s="279"/>
      <c r="AS62" s="251"/>
      <c r="AT62" s="280"/>
      <c r="AU62" s="280"/>
      <c r="AV62" s="242"/>
      <c r="AW62" s="303"/>
      <c r="AX62" s="304"/>
      <c r="AY62" s="305"/>
      <c r="AZ62" s="305"/>
      <c r="BA62" s="306" t="str">
        <f t="shared" si="1"/>
        <v>No</v>
      </c>
    </row>
    <row r="63" spans="1:53" ht="93" customHeight="1">
      <c r="A63" s="243">
        <v>57</v>
      </c>
      <c r="B63" s="244"/>
      <c r="C63" s="244"/>
      <c r="D63" s="259"/>
      <c r="E63" s="245"/>
      <c r="F63" s="244"/>
      <c r="G63" s="244"/>
      <c r="H63" s="244"/>
      <c r="I63" s="255"/>
      <c r="J63" s="255"/>
      <c r="K63" s="247"/>
      <c r="L63" s="248"/>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9"/>
      <c r="W63" s="250"/>
      <c r="X63" s="251"/>
      <c r="Y63" s="251"/>
      <c r="Z63" s="251"/>
      <c r="AA63" s="251"/>
      <c r="AB63" s="242"/>
      <c r="AC63" s="290"/>
      <c r="AD63" s="285"/>
      <c r="AE63" s="285"/>
      <c r="AF63" s="285"/>
      <c r="AG63" s="285"/>
      <c r="AH63" s="288"/>
      <c r="AI63" s="315"/>
      <c r="AJ63" s="288"/>
      <c r="AK63" s="315"/>
      <c r="AL63" s="285"/>
      <c r="AM63" s="252"/>
      <c r="AN63" s="293" t="str">
        <f>IF(ISERROR(VLOOKUP(AL63,'Listas Ley Transparencia'!$H$3:$M$17,2,0)),"",VLOOKUP(AL63,'Listas Ley Transparencia'!$H$3:$M$17,2,0))</f>
        <v/>
      </c>
      <c r="AO63" s="294" t="str">
        <f>IF(ISERROR(VLOOKUP(AL63,'Listas Ley Transparencia'!$H$3:$M$17,3,0)),"",VLOOKUP(AL63,'Listas Ley Transparencia'!$H$3:$M$17,3,0))</f>
        <v/>
      </c>
      <c r="AP63" s="294" t="str">
        <f>IF(ISERROR(VLOOKUP(AL63,'Listas Ley Transparencia'!$H$3:$M$17,4,0)),"",VLOOKUP(AL63,'Listas Ley Transparencia'!$H$3:$M$17,4,0))</f>
        <v/>
      </c>
      <c r="AQ63" s="295" t="str">
        <f>IF(ISERROR(VLOOKUP(AL63,'Listas Ley Transparencia'!$H$3:$M$17,6,0)),"",VLOOKUP(AL63,'Listas Ley Transparencia'!$H$3:$M$17,6,0))</f>
        <v/>
      </c>
      <c r="AR63" s="279"/>
      <c r="AS63" s="251"/>
      <c r="AT63" s="280"/>
      <c r="AU63" s="280"/>
      <c r="AV63" s="242"/>
      <c r="AW63" s="303"/>
      <c r="AX63" s="304"/>
      <c r="AY63" s="305"/>
      <c r="AZ63" s="305"/>
      <c r="BA63" s="306" t="str">
        <f t="shared" si="1"/>
        <v>No</v>
      </c>
    </row>
    <row r="64" spans="1:53" ht="93" customHeight="1">
      <c r="A64" s="243">
        <v>58</v>
      </c>
      <c r="B64" s="244"/>
      <c r="C64" s="244"/>
      <c r="D64" s="259"/>
      <c r="E64" s="245"/>
      <c r="F64" s="244"/>
      <c r="G64" s="244"/>
      <c r="H64" s="244"/>
      <c r="I64" s="255"/>
      <c r="J64" s="255"/>
      <c r="K64" s="247"/>
      <c r="L64" s="248"/>
      <c r="M64" s="270"/>
      <c r="N64" s="273"/>
      <c r="O64" s="272">
        <f>IFERROR(VLOOKUP(N64,'Listas Generales'!$B$25:$C$29,2,0),0)</f>
        <v>0</v>
      </c>
      <c r="P64" s="273"/>
      <c r="Q64" s="272">
        <f>IFERROR(VLOOKUP(P64,'Listas Generales'!$B$32:$C$36,2,0),0)</f>
        <v>0</v>
      </c>
      <c r="R64" s="273"/>
      <c r="S64" s="272">
        <f>IFERROR(VLOOKUP(R64,'Listas Generales'!$B$40:$C$44,2,0),0)</f>
        <v>0</v>
      </c>
      <c r="T64" s="274">
        <f t="shared" si="0"/>
        <v>0</v>
      </c>
      <c r="U64" s="273" t="str">
        <f>IFERROR(VLOOKUP(T64,'Listas Generales'!$B$4:$C$7,2,0),"-")</f>
        <v>Sin clasificar</v>
      </c>
      <c r="V64" s="249"/>
      <c r="W64" s="250"/>
      <c r="X64" s="251"/>
      <c r="Y64" s="251"/>
      <c r="Z64" s="251"/>
      <c r="AA64" s="251"/>
      <c r="AB64" s="242"/>
      <c r="AC64" s="290"/>
      <c r="AD64" s="285"/>
      <c r="AE64" s="285"/>
      <c r="AF64" s="285"/>
      <c r="AG64" s="285"/>
      <c r="AH64" s="288"/>
      <c r="AI64" s="315"/>
      <c r="AJ64" s="288"/>
      <c r="AK64" s="315"/>
      <c r="AL64" s="285"/>
      <c r="AM64" s="252"/>
      <c r="AN64" s="293" t="str">
        <f>IF(ISERROR(VLOOKUP(AL64,'Listas Ley Transparencia'!$H$3:$M$17,2,0)),"",VLOOKUP(AL64,'Listas Ley Transparencia'!$H$3:$M$17,2,0))</f>
        <v/>
      </c>
      <c r="AO64" s="294" t="str">
        <f>IF(ISERROR(VLOOKUP(AL64,'Listas Ley Transparencia'!$H$3:$M$17,3,0)),"",VLOOKUP(AL64,'Listas Ley Transparencia'!$H$3:$M$17,3,0))</f>
        <v/>
      </c>
      <c r="AP64" s="294" t="str">
        <f>IF(ISERROR(VLOOKUP(AL64,'Listas Ley Transparencia'!$H$3:$M$17,4,0)),"",VLOOKUP(AL64,'Listas Ley Transparencia'!$H$3:$M$17,4,0))</f>
        <v/>
      </c>
      <c r="AQ64" s="295" t="str">
        <f>IF(ISERROR(VLOOKUP(AL64,'Listas Ley Transparencia'!$H$3:$M$17,6,0)),"",VLOOKUP(AL64,'Listas Ley Transparencia'!$H$3:$M$17,6,0))</f>
        <v/>
      </c>
      <c r="AR64" s="279"/>
      <c r="AS64" s="251"/>
      <c r="AT64" s="280"/>
      <c r="AU64" s="280"/>
      <c r="AV64" s="242"/>
      <c r="AW64" s="303"/>
      <c r="AX64" s="304"/>
      <c r="AY64" s="305"/>
      <c r="AZ64" s="305"/>
      <c r="BA64" s="306" t="str">
        <f t="shared" si="1"/>
        <v>No</v>
      </c>
    </row>
    <row r="65" spans="1:53" ht="93" customHeight="1">
      <c r="A65" s="243">
        <v>59</v>
      </c>
      <c r="B65" s="244"/>
      <c r="C65" s="244"/>
      <c r="D65" s="259"/>
      <c r="E65" s="245"/>
      <c r="F65" s="244"/>
      <c r="G65" s="244"/>
      <c r="H65" s="244"/>
      <c r="I65" s="255"/>
      <c r="J65" s="255"/>
      <c r="K65" s="247"/>
      <c r="L65" s="248"/>
      <c r="M65" s="270"/>
      <c r="N65" s="273"/>
      <c r="O65" s="272">
        <f>IFERROR(VLOOKUP(N65,'Listas Generales'!$B$25:$C$29,2,0),0)</f>
        <v>0</v>
      </c>
      <c r="P65" s="273"/>
      <c r="Q65" s="272">
        <f>IFERROR(VLOOKUP(P65,'Listas Generales'!$B$32:$C$36,2,0),0)</f>
        <v>0</v>
      </c>
      <c r="R65" s="273"/>
      <c r="S65" s="272">
        <f>IFERROR(VLOOKUP(R65,'Listas Generales'!$B$40:$C$44,2,0),0)</f>
        <v>0</v>
      </c>
      <c r="T65" s="274">
        <f t="shared" si="0"/>
        <v>0</v>
      </c>
      <c r="U65" s="273" t="str">
        <f>IFERROR(VLOOKUP(T65,'Listas Generales'!$B$4:$C$7,2,0),"-")</f>
        <v>Sin clasificar</v>
      </c>
      <c r="V65" s="249"/>
      <c r="W65" s="250"/>
      <c r="X65" s="251"/>
      <c r="Y65" s="251"/>
      <c r="Z65" s="251"/>
      <c r="AA65" s="251"/>
      <c r="AB65" s="242"/>
      <c r="AC65" s="290"/>
      <c r="AD65" s="285"/>
      <c r="AE65" s="285"/>
      <c r="AF65" s="285"/>
      <c r="AG65" s="285"/>
      <c r="AH65" s="288"/>
      <c r="AI65" s="315"/>
      <c r="AJ65" s="288"/>
      <c r="AK65" s="315"/>
      <c r="AL65" s="285"/>
      <c r="AM65" s="252"/>
      <c r="AN65" s="293" t="str">
        <f>IF(ISERROR(VLOOKUP(AL65,'Listas Ley Transparencia'!$H$3:$M$17,2,0)),"",VLOOKUP(AL65,'Listas Ley Transparencia'!$H$3:$M$17,2,0))</f>
        <v/>
      </c>
      <c r="AO65" s="294" t="str">
        <f>IF(ISERROR(VLOOKUP(AL65,'Listas Ley Transparencia'!$H$3:$M$17,3,0)),"",VLOOKUP(AL65,'Listas Ley Transparencia'!$H$3:$M$17,3,0))</f>
        <v/>
      </c>
      <c r="AP65" s="294" t="str">
        <f>IF(ISERROR(VLOOKUP(AL65,'Listas Ley Transparencia'!$H$3:$M$17,4,0)),"",VLOOKUP(AL65,'Listas Ley Transparencia'!$H$3:$M$17,4,0))</f>
        <v/>
      </c>
      <c r="AQ65" s="295" t="str">
        <f>IF(ISERROR(VLOOKUP(AL65,'Listas Ley Transparencia'!$H$3:$M$17,6,0)),"",VLOOKUP(AL65,'Listas Ley Transparencia'!$H$3:$M$17,6,0))</f>
        <v/>
      </c>
      <c r="AR65" s="279"/>
      <c r="AS65" s="251"/>
      <c r="AT65" s="280"/>
      <c r="AU65" s="280"/>
      <c r="AV65" s="242"/>
      <c r="AW65" s="303"/>
      <c r="AX65" s="304"/>
      <c r="AY65" s="305"/>
      <c r="AZ65" s="305"/>
      <c r="BA65" s="306" t="str">
        <f t="shared" si="1"/>
        <v>No</v>
      </c>
    </row>
    <row r="66" spans="1:53" ht="93" customHeight="1">
      <c r="A66" s="243">
        <v>60</v>
      </c>
      <c r="B66" s="244"/>
      <c r="C66" s="244"/>
      <c r="D66" s="259"/>
      <c r="E66" s="245"/>
      <c r="F66" s="244"/>
      <c r="G66" s="244"/>
      <c r="H66" s="244"/>
      <c r="I66" s="255"/>
      <c r="J66" s="255"/>
      <c r="K66" s="247"/>
      <c r="L66" s="248"/>
      <c r="M66" s="270"/>
      <c r="N66" s="273"/>
      <c r="O66" s="272">
        <f>IFERROR(VLOOKUP(N66,'Listas Generales'!$B$25:$C$29,2,0),0)</f>
        <v>0</v>
      </c>
      <c r="P66" s="273"/>
      <c r="Q66" s="272">
        <f>IFERROR(VLOOKUP(P66,'Listas Generales'!$B$32:$C$36,2,0),0)</f>
        <v>0</v>
      </c>
      <c r="R66" s="273"/>
      <c r="S66" s="272">
        <f>IFERROR(VLOOKUP(R66,'Listas Generales'!$B$40:$C$44,2,0),0)</f>
        <v>0</v>
      </c>
      <c r="T66" s="274">
        <f t="shared" si="0"/>
        <v>0</v>
      </c>
      <c r="U66" s="273" t="str">
        <f>IFERROR(VLOOKUP(T66,'Listas Generales'!$B$4:$C$7,2,0),"-")</f>
        <v>Sin clasificar</v>
      </c>
      <c r="V66" s="249"/>
      <c r="W66" s="250"/>
      <c r="X66" s="251"/>
      <c r="Y66" s="251"/>
      <c r="Z66" s="251"/>
      <c r="AA66" s="251"/>
      <c r="AB66" s="242"/>
      <c r="AC66" s="290"/>
      <c r="AD66" s="285"/>
      <c r="AE66" s="285"/>
      <c r="AF66" s="285"/>
      <c r="AG66" s="285"/>
      <c r="AH66" s="288"/>
      <c r="AI66" s="315"/>
      <c r="AJ66" s="288"/>
      <c r="AK66" s="315"/>
      <c r="AL66" s="285"/>
      <c r="AM66" s="252"/>
      <c r="AN66" s="293" t="str">
        <f>IF(ISERROR(VLOOKUP(AL66,'Listas Ley Transparencia'!$H$3:$M$17,2,0)),"",VLOOKUP(AL66,'Listas Ley Transparencia'!$H$3:$M$17,2,0))</f>
        <v/>
      </c>
      <c r="AO66" s="294" t="str">
        <f>IF(ISERROR(VLOOKUP(AL66,'Listas Ley Transparencia'!$H$3:$M$17,3,0)),"",VLOOKUP(AL66,'Listas Ley Transparencia'!$H$3:$M$17,3,0))</f>
        <v/>
      </c>
      <c r="AP66" s="294" t="str">
        <f>IF(ISERROR(VLOOKUP(AL66,'Listas Ley Transparencia'!$H$3:$M$17,4,0)),"",VLOOKUP(AL66,'Listas Ley Transparencia'!$H$3:$M$17,4,0))</f>
        <v/>
      </c>
      <c r="AQ66" s="295" t="str">
        <f>IF(ISERROR(VLOOKUP(AL66,'Listas Ley Transparencia'!$H$3:$M$17,6,0)),"",VLOOKUP(AL66,'Listas Ley Transparencia'!$H$3:$M$17,6,0))</f>
        <v/>
      </c>
      <c r="AR66" s="279"/>
      <c r="AS66" s="251"/>
      <c r="AT66" s="280"/>
      <c r="AU66" s="280"/>
      <c r="AV66" s="242"/>
      <c r="AW66" s="303"/>
      <c r="AX66" s="304"/>
      <c r="AY66" s="305"/>
      <c r="AZ66" s="305"/>
      <c r="BA66" s="306" t="str">
        <f t="shared" si="1"/>
        <v>No</v>
      </c>
    </row>
    <row r="67" spans="1:53" ht="93" customHeight="1">
      <c r="A67" s="243">
        <v>61</v>
      </c>
      <c r="B67" s="244"/>
      <c r="C67" s="244"/>
      <c r="D67" s="244"/>
      <c r="E67" s="245"/>
      <c r="F67" s="244"/>
      <c r="G67" s="244"/>
      <c r="H67" s="244"/>
      <c r="I67" s="255"/>
      <c r="J67" s="255"/>
      <c r="K67" s="247"/>
      <c r="L67" s="248"/>
      <c r="M67" s="270"/>
      <c r="N67" s="273"/>
      <c r="O67" s="272">
        <f>IFERROR(VLOOKUP(N67,'Listas Generales'!$B$25:$C$29,2,0),0)</f>
        <v>0</v>
      </c>
      <c r="P67" s="273"/>
      <c r="Q67" s="272">
        <f>IFERROR(VLOOKUP(P67,'Listas Generales'!$B$32:$C$36,2,0),0)</f>
        <v>0</v>
      </c>
      <c r="R67" s="273"/>
      <c r="S67" s="272">
        <f>IFERROR(VLOOKUP(R67,'Listas Generales'!$B$40:$C$44,2,0),0)</f>
        <v>0</v>
      </c>
      <c r="T67" s="274">
        <f t="shared" ref="T67:T130" si="3">IF(OR(O67=0,Q67=0,S67=0),0,IF(AND(O67=1,Q67=1,S67=1),1,(IF(OR(AND(O67=5,Q67=5),AND(Q67=5,S67=5),AND(O67=5,S67=5),AND(O67=5,Q67=5,S67=5)),5,3))))</f>
        <v>0</v>
      </c>
      <c r="U67" s="273" t="str">
        <f>IFERROR(VLOOKUP(T67,'Listas Generales'!$B$4:$C$7,2,0),"-")</f>
        <v>Sin clasificar</v>
      </c>
      <c r="V67" s="249"/>
      <c r="W67" s="250"/>
      <c r="X67" s="251"/>
      <c r="Y67" s="251"/>
      <c r="Z67" s="251"/>
      <c r="AA67" s="251"/>
      <c r="AB67" s="242"/>
      <c r="AC67" s="290"/>
      <c r="AD67" s="285"/>
      <c r="AE67" s="285"/>
      <c r="AF67" s="285"/>
      <c r="AG67" s="285"/>
      <c r="AH67" s="288"/>
      <c r="AI67" s="315"/>
      <c r="AJ67" s="288"/>
      <c r="AK67" s="315"/>
      <c r="AL67" s="285"/>
      <c r="AM67" s="252"/>
      <c r="AN67" s="293" t="str">
        <f>IF(ISERROR(VLOOKUP(AL67,'Listas Ley Transparencia'!$H$3:$M$17,2,0)),"",VLOOKUP(AL67,'Listas Ley Transparencia'!$H$3:$M$17,2,0))</f>
        <v/>
      </c>
      <c r="AO67" s="294" t="str">
        <f>IF(ISERROR(VLOOKUP(AL67,'Listas Ley Transparencia'!$H$3:$M$17,3,0)),"",VLOOKUP(AL67,'Listas Ley Transparencia'!$H$3:$M$17,3,0))</f>
        <v/>
      </c>
      <c r="AP67" s="294" t="str">
        <f>IF(ISERROR(VLOOKUP(AL67,'Listas Ley Transparencia'!$H$3:$M$17,4,0)),"",VLOOKUP(AL67,'Listas Ley Transparencia'!$H$3:$M$17,4,0))</f>
        <v/>
      </c>
      <c r="AQ67" s="295" t="str">
        <f>IF(ISERROR(VLOOKUP(AL67,'Listas Ley Transparencia'!$H$3:$M$17,6,0)),"",VLOOKUP(AL67,'Listas Ley Transparencia'!$H$3:$M$17,6,0))</f>
        <v/>
      </c>
      <c r="AR67" s="279"/>
      <c r="AS67" s="251"/>
      <c r="AT67" s="280"/>
      <c r="AU67" s="280"/>
      <c r="AV67" s="242"/>
      <c r="AW67" s="303"/>
      <c r="AX67" s="304"/>
      <c r="AY67" s="305"/>
      <c r="AZ67" s="305"/>
      <c r="BA67" s="306" t="str">
        <f t="shared" ref="BA67:BA130" si="4">IF(OR(AX67="Si",AY67="Si",AZ67="Si"),"Si","No")</f>
        <v>No</v>
      </c>
    </row>
    <row r="68" spans="1:53" ht="93" customHeight="1">
      <c r="A68" s="243">
        <v>62</v>
      </c>
      <c r="B68" s="244"/>
      <c r="C68" s="244"/>
      <c r="D68" s="244"/>
      <c r="E68" s="245"/>
      <c r="F68" s="244"/>
      <c r="G68" s="244"/>
      <c r="H68" s="244"/>
      <c r="I68" s="255"/>
      <c r="J68" s="255"/>
      <c r="K68" s="247"/>
      <c r="L68" s="248"/>
      <c r="M68" s="270"/>
      <c r="N68" s="273"/>
      <c r="O68" s="272">
        <f>IFERROR(VLOOKUP(N68,'Listas Generales'!$B$25:$C$29,2,0),0)</f>
        <v>0</v>
      </c>
      <c r="P68" s="273"/>
      <c r="Q68" s="272">
        <f>IFERROR(VLOOKUP(P68,'Listas Generales'!$B$32:$C$36,2,0),0)</f>
        <v>0</v>
      </c>
      <c r="R68" s="273"/>
      <c r="S68" s="272">
        <f>IFERROR(VLOOKUP(R68,'Listas Generales'!$B$40:$C$44,2,0),0)</f>
        <v>0</v>
      </c>
      <c r="T68" s="274">
        <f t="shared" si="3"/>
        <v>0</v>
      </c>
      <c r="U68" s="273" t="str">
        <f>IFERROR(VLOOKUP(T68,'Listas Generales'!$B$4:$C$7,2,0),"-")</f>
        <v>Sin clasificar</v>
      </c>
      <c r="V68" s="249"/>
      <c r="W68" s="250"/>
      <c r="X68" s="251"/>
      <c r="Y68" s="251"/>
      <c r="Z68" s="251"/>
      <c r="AA68" s="251"/>
      <c r="AB68" s="242"/>
      <c r="AC68" s="290"/>
      <c r="AD68" s="285"/>
      <c r="AE68" s="285"/>
      <c r="AF68" s="285"/>
      <c r="AG68" s="285"/>
      <c r="AH68" s="288"/>
      <c r="AI68" s="315"/>
      <c r="AJ68" s="288"/>
      <c r="AK68" s="315"/>
      <c r="AL68" s="285"/>
      <c r="AM68" s="252"/>
      <c r="AN68" s="293" t="str">
        <f>IF(ISERROR(VLOOKUP(AL68,'Listas Ley Transparencia'!$H$3:$M$17,2,0)),"",VLOOKUP(AL68,'Listas Ley Transparencia'!$H$3:$M$17,2,0))</f>
        <v/>
      </c>
      <c r="AO68" s="294" t="str">
        <f>IF(ISERROR(VLOOKUP(AL68,'Listas Ley Transparencia'!$H$3:$M$17,3,0)),"",VLOOKUP(AL68,'Listas Ley Transparencia'!$H$3:$M$17,3,0))</f>
        <v/>
      </c>
      <c r="AP68" s="294" t="str">
        <f>IF(ISERROR(VLOOKUP(AL68,'Listas Ley Transparencia'!$H$3:$M$17,4,0)),"",VLOOKUP(AL68,'Listas Ley Transparencia'!$H$3:$M$17,4,0))</f>
        <v/>
      </c>
      <c r="AQ68" s="295" t="str">
        <f>IF(ISERROR(VLOOKUP(AL68,'Listas Ley Transparencia'!$H$3:$M$17,6,0)),"",VLOOKUP(AL68,'Listas Ley Transparencia'!$H$3:$M$17,6,0))</f>
        <v/>
      </c>
      <c r="AR68" s="279"/>
      <c r="AS68" s="251"/>
      <c r="AT68" s="280"/>
      <c r="AU68" s="280"/>
      <c r="AV68" s="242"/>
      <c r="AW68" s="303"/>
      <c r="AX68" s="304"/>
      <c r="AY68" s="305"/>
      <c r="AZ68" s="305"/>
      <c r="BA68" s="306" t="str">
        <f t="shared" si="4"/>
        <v>No</v>
      </c>
    </row>
    <row r="69" spans="1:53" ht="93" customHeight="1">
      <c r="A69" s="243">
        <v>63</v>
      </c>
      <c r="B69" s="244"/>
      <c r="C69" s="244"/>
      <c r="D69" s="244"/>
      <c r="E69" s="245"/>
      <c r="F69" s="244"/>
      <c r="G69" s="244"/>
      <c r="H69" s="244"/>
      <c r="I69" s="255"/>
      <c r="J69" s="255"/>
      <c r="K69" s="247"/>
      <c r="L69" s="248"/>
      <c r="M69" s="270"/>
      <c r="N69" s="273"/>
      <c r="O69" s="272">
        <f>IFERROR(VLOOKUP(N69,'Listas Generales'!$B$25:$C$29,2,0),0)</f>
        <v>0</v>
      </c>
      <c r="P69" s="273"/>
      <c r="Q69" s="272">
        <f>IFERROR(VLOOKUP(P69,'Listas Generales'!$B$32:$C$36,2,0),0)</f>
        <v>0</v>
      </c>
      <c r="R69" s="273"/>
      <c r="S69" s="272">
        <f>IFERROR(VLOOKUP(R69,'Listas Generales'!$B$40:$C$44,2,0),0)</f>
        <v>0</v>
      </c>
      <c r="T69" s="274">
        <f t="shared" si="3"/>
        <v>0</v>
      </c>
      <c r="U69" s="273" t="str">
        <f>IFERROR(VLOOKUP(T69,'Listas Generales'!$B$4:$C$7,2,0),"-")</f>
        <v>Sin clasificar</v>
      </c>
      <c r="V69" s="249"/>
      <c r="W69" s="250"/>
      <c r="X69" s="251"/>
      <c r="Y69" s="251"/>
      <c r="Z69" s="251"/>
      <c r="AA69" s="251"/>
      <c r="AB69" s="242"/>
      <c r="AC69" s="290"/>
      <c r="AD69" s="285"/>
      <c r="AE69" s="285"/>
      <c r="AF69" s="285"/>
      <c r="AG69" s="285"/>
      <c r="AH69" s="288"/>
      <c r="AI69" s="315"/>
      <c r="AJ69" s="288"/>
      <c r="AK69" s="315"/>
      <c r="AL69" s="285"/>
      <c r="AM69" s="252"/>
      <c r="AN69" s="293" t="str">
        <f>IF(ISERROR(VLOOKUP(AL69,'Listas Ley Transparencia'!$H$3:$M$17,2,0)),"",VLOOKUP(AL69,'Listas Ley Transparencia'!$H$3:$M$17,2,0))</f>
        <v/>
      </c>
      <c r="AO69" s="294" t="str">
        <f>IF(ISERROR(VLOOKUP(AL69,'Listas Ley Transparencia'!$H$3:$M$17,3,0)),"",VLOOKUP(AL69,'Listas Ley Transparencia'!$H$3:$M$17,3,0))</f>
        <v/>
      </c>
      <c r="AP69" s="294" t="str">
        <f>IF(ISERROR(VLOOKUP(AL69,'Listas Ley Transparencia'!$H$3:$M$17,4,0)),"",VLOOKUP(AL69,'Listas Ley Transparencia'!$H$3:$M$17,4,0))</f>
        <v/>
      </c>
      <c r="AQ69" s="295" t="str">
        <f>IF(ISERROR(VLOOKUP(AL69,'Listas Ley Transparencia'!$H$3:$M$17,6,0)),"",VLOOKUP(AL69,'Listas Ley Transparencia'!$H$3:$M$17,6,0))</f>
        <v/>
      </c>
      <c r="AR69" s="279"/>
      <c r="AS69" s="251"/>
      <c r="AT69" s="280"/>
      <c r="AU69" s="280"/>
      <c r="AV69" s="242"/>
      <c r="AW69" s="303"/>
      <c r="AX69" s="304"/>
      <c r="AY69" s="305"/>
      <c r="AZ69" s="305"/>
      <c r="BA69" s="306" t="str">
        <f t="shared" si="4"/>
        <v>No</v>
      </c>
    </row>
    <row r="70" spans="1:53" ht="93" customHeight="1">
      <c r="A70" s="243">
        <v>64</v>
      </c>
      <c r="B70" s="244"/>
      <c r="C70" s="244"/>
      <c r="D70" s="244"/>
      <c r="E70" s="245"/>
      <c r="F70" s="244"/>
      <c r="G70" s="244"/>
      <c r="H70" s="244"/>
      <c r="I70" s="255"/>
      <c r="J70" s="255"/>
      <c r="K70" s="247"/>
      <c r="L70" s="248"/>
      <c r="M70" s="270"/>
      <c r="N70" s="273"/>
      <c r="O70" s="272">
        <f>IFERROR(VLOOKUP(N70,'Listas Generales'!$B$25:$C$29,2,0),0)</f>
        <v>0</v>
      </c>
      <c r="P70" s="273"/>
      <c r="Q70" s="272">
        <f>IFERROR(VLOOKUP(P70,'Listas Generales'!$B$32:$C$36,2,0),0)</f>
        <v>0</v>
      </c>
      <c r="R70" s="273"/>
      <c r="S70" s="272">
        <f>IFERROR(VLOOKUP(R70,'Listas Generales'!$B$40:$C$44,2,0),0)</f>
        <v>0</v>
      </c>
      <c r="T70" s="274">
        <f t="shared" si="3"/>
        <v>0</v>
      </c>
      <c r="U70" s="273" t="str">
        <f>IFERROR(VLOOKUP(T70,'Listas Generales'!$B$4:$C$7,2,0),"-")</f>
        <v>Sin clasificar</v>
      </c>
      <c r="V70" s="249"/>
      <c r="W70" s="250"/>
      <c r="X70" s="251"/>
      <c r="Y70" s="251"/>
      <c r="Z70" s="251"/>
      <c r="AA70" s="251"/>
      <c r="AB70" s="242"/>
      <c r="AC70" s="290"/>
      <c r="AD70" s="285"/>
      <c r="AE70" s="285"/>
      <c r="AF70" s="285"/>
      <c r="AG70" s="285"/>
      <c r="AH70" s="288"/>
      <c r="AI70" s="315"/>
      <c r="AJ70" s="288"/>
      <c r="AK70" s="315"/>
      <c r="AL70" s="285"/>
      <c r="AM70" s="252"/>
      <c r="AN70" s="293" t="str">
        <f>IF(ISERROR(VLOOKUP(AL70,'Listas Ley Transparencia'!$H$3:$M$17,2,0)),"",VLOOKUP(AL70,'Listas Ley Transparencia'!$H$3:$M$17,2,0))</f>
        <v/>
      </c>
      <c r="AO70" s="294" t="str">
        <f>IF(ISERROR(VLOOKUP(AL70,'Listas Ley Transparencia'!$H$3:$M$17,3,0)),"",VLOOKUP(AL70,'Listas Ley Transparencia'!$H$3:$M$17,3,0))</f>
        <v/>
      </c>
      <c r="AP70" s="294" t="str">
        <f>IF(ISERROR(VLOOKUP(AL70,'Listas Ley Transparencia'!$H$3:$M$17,4,0)),"",VLOOKUP(AL70,'Listas Ley Transparencia'!$H$3:$M$17,4,0))</f>
        <v/>
      </c>
      <c r="AQ70" s="295" t="str">
        <f>IF(ISERROR(VLOOKUP(AL70,'Listas Ley Transparencia'!$H$3:$M$17,6,0)),"",VLOOKUP(AL70,'Listas Ley Transparencia'!$H$3:$M$17,6,0))</f>
        <v/>
      </c>
      <c r="AR70" s="279"/>
      <c r="AS70" s="251"/>
      <c r="AT70" s="280"/>
      <c r="AU70" s="280"/>
      <c r="AV70" s="242"/>
      <c r="AW70" s="303"/>
      <c r="AX70" s="304"/>
      <c r="AY70" s="305"/>
      <c r="AZ70" s="305"/>
      <c r="BA70" s="306" t="str">
        <f t="shared" si="4"/>
        <v>No</v>
      </c>
    </row>
    <row r="71" spans="1:53" ht="93" customHeight="1">
      <c r="A71" s="243">
        <v>65</v>
      </c>
      <c r="B71" s="244"/>
      <c r="C71" s="244"/>
      <c r="D71" s="244"/>
      <c r="E71" s="245"/>
      <c r="F71" s="244"/>
      <c r="G71" s="244"/>
      <c r="H71" s="244"/>
      <c r="I71" s="255"/>
      <c r="J71" s="255"/>
      <c r="K71" s="247"/>
      <c r="L71" s="248"/>
      <c r="M71" s="270"/>
      <c r="N71" s="273"/>
      <c r="O71" s="272">
        <f>IFERROR(VLOOKUP(N71,'Listas Generales'!$B$25:$C$29,2,0),0)</f>
        <v>0</v>
      </c>
      <c r="P71" s="273"/>
      <c r="Q71" s="272">
        <f>IFERROR(VLOOKUP(P71,'Listas Generales'!$B$32:$C$36,2,0),0)</f>
        <v>0</v>
      </c>
      <c r="R71" s="273"/>
      <c r="S71" s="272">
        <f>IFERROR(VLOOKUP(R71,'Listas Generales'!$B$40:$C$44,2,0),0)</f>
        <v>0</v>
      </c>
      <c r="T71" s="274">
        <f t="shared" si="3"/>
        <v>0</v>
      </c>
      <c r="U71" s="273" t="str">
        <f>IFERROR(VLOOKUP(T71,'Listas Generales'!$B$4:$C$7,2,0),"-")</f>
        <v>Sin clasificar</v>
      </c>
      <c r="V71" s="249"/>
      <c r="W71" s="250"/>
      <c r="X71" s="251"/>
      <c r="Y71" s="251"/>
      <c r="Z71" s="251"/>
      <c r="AA71" s="251"/>
      <c r="AB71" s="242"/>
      <c r="AC71" s="290"/>
      <c r="AD71" s="285"/>
      <c r="AE71" s="285"/>
      <c r="AF71" s="285"/>
      <c r="AG71" s="285"/>
      <c r="AH71" s="288"/>
      <c r="AI71" s="315"/>
      <c r="AJ71" s="288"/>
      <c r="AK71" s="315"/>
      <c r="AL71" s="285"/>
      <c r="AM71" s="252"/>
      <c r="AN71" s="293" t="str">
        <f>IF(ISERROR(VLOOKUP(AL71,'Listas Ley Transparencia'!$H$3:$M$17,2,0)),"",VLOOKUP(AL71,'Listas Ley Transparencia'!$H$3:$M$17,2,0))</f>
        <v/>
      </c>
      <c r="AO71" s="294" t="str">
        <f>IF(ISERROR(VLOOKUP(AL71,'Listas Ley Transparencia'!$H$3:$M$17,3,0)),"",VLOOKUP(AL71,'Listas Ley Transparencia'!$H$3:$M$17,3,0))</f>
        <v/>
      </c>
      <c r="AP71" s="294" t="str">
        <f>IF(ISERROR(VLOOKUP(AL71,'Listas Ley Transparencia'!$H$3:$M$17,4,0)),"",VLOOKUP(AL71,'Listas Ley Transparencia'!$H$3:$M$17,4,0))</f>
        <v/>
      </c>
      <c r="AQ71" s="295" t="str">
        <f>IF(ISERROR(VLOOKUP(AL71,'Listas Ley Transparencia'!$H$3:$M$17,6,0)),"",VLOOKUP(AL71,'Listas Ley Transparencia'!$H$3:$M$17,6,0))</f>
        <v/>
      </c>
      <c r="AR71" s="279"/>
      <c r="AS71" s="251"/>
      <c r="AT71" s="280"/>
      <c r="AU71" s="280"/>
      <c r="AV71" s="242"/>
      <c r="AW71" s="303"/>
      <c r="AX71" s="304"/>
      <c r="AY71" s="305"/>
      <c r="AZ71" s="305"/>
      <c r="BA71" s="306" t="str">
        <f t="shared" si="4"/>
        <v>No</v>
      </c>
    </row>
    <row r="72" spans="1:53" ht="93" customHeight="1">
      <c r="A72" s="243">
        <v>66</v>
      </c>
      <c r="B72" s="244"/>
      <c r="C72" s="244"/>
      <c r="D72" s="244"/>
      <c r="E72" s="245"/>
      <c r="F72" s="244"/>
      <c r="G72" s="244"/>
      <c r="H72" s="244"/>
      <c r="I72" s="255"/>
      <c r="J72" s="255"/>
      <c r="K72" s="247"/>
      <c r="L72" s="248"/>
      <c r="M72" s="270"/>
      <c r="N72" s="273"/>
      <c r="O72" s="272">
        <f>IFERROR(VLOOKUP(N72,'Listas Generales'!$B$25:$C$29,2,0),0)</f>
        <v>0</v>
      </c>
      <c r="P72" s="273"/>
      <c r="Q72" s="272">
        <f>IFERROR(VLOOKUP(P72,'Listas Generales'!$B$32:$C$36,2,0),0)</f>
        <v>0</v>
      </c>
      <c r="R72" s="273"/>
      <c r="S72" s="272">
        <f>IFERROR(VLOOKUP(R72,'Listas Generales'!$B$40:$C$44,2,0),0)</f>
        <v>0</v>
      </c>
      <c r="T72" s="274">
        <f t="shared" si="3"/>
        <v>0</v>
      </c>
      <c r="U72" s="273" t="str">
        <f>IFERROR(VLOOKUP(T72,'Listas Generales'!$B$4:$C$7,2,0),"-")</f>
        <v>Sin clasificar</v>
      </c>
      <c r="V72" s="249"/>
      <c r="W72" s="250"/>
      <c r="X72" s="251"/>
      <c r="Y72" s="251"/>
      <c r="Z72" s="251"/>
      <c r="AA72" s="251"/>
      <c r="AB72" s="242"/>
      <c r="AC72" s="290"/>
      <c r="AD72" s="285"/>
      <c r="AE72" s="285"/>
      <c r="AF72" s="285"/>
      <c r="AG72" s="285"/>
      <c r="AH72" s="288"/>
      <c r="AI72" s="315"/>
      <c r="AJ72" s="288"/>
      <c r="AK72" s="315"/>
      <c r="AL72" s="285"/>
      <c r="AM72" s="252"/>
      <c r="AN72" s="293" t="str">
        <f>IF(ISERROR(VLOOKUP(AL72,'Listas Ley Transparencia'!$H$3:$M$17,2,0)),"",VLOOKUP(AL72,'Listas Ley Transparencia'!$H$3:$M$17,2,0))</f>
        <v/>
      </c>
      <c r="AO72" s="294" t="str">
        <f>IF(ISERROR(VLOOKUP(AL72,'Listas Ley Transparencia'!$H$3:$M$17,3,0)),"",VLOOKUP(AL72,'Listas Ley Transparencia'!$H$3:$M$17,3,0))</f>
        <v/>
      </c>
      <c r="AP72" s="294" t="str">
        <f>IF(ISERROR(VLOOKUP(AL72,'Listas Ley Transparencia'!$H$3:$M$17,4,0)),"",VLOOKUP(AL72,'Listas Ley Transparencia'!$H$3:$M$17,4,0))</f>
        <v/>
      </c>
      <c r="AQ72" s="295" t="str">
        <f>IF(ISERROR(VLOOKUP(AL72,'Listas Ley Transparencia'!$H$3:$M$17,6,0)),"",VLOOKUP(AL72,'Listas Ley Transparencia'!$H$3:$M$17,6,0))</f>
        <v/>
      </c>
      <c r="AR72" s="279"/>
      <c r="AS72" s="251"/>
      <c r="AT72" s="280"/>
      <c r="AU72" s="280"/>
      <c r="AV72" s="242"/>
      <c r="AW72" s="303"/>
      <c r="AX72" s="304"/>
      <c r="AY72" s="305"/>
      <c r="AZ72" s="305"/>
      <c r="BA72" s="306" t="str">
        <f t="shared" si="4"/>
        <v>No</v>
      </c>
    </row>
    <row r="73" spans="1:53" ht="93" customHeight="1">
      <c r="A73" s="243">
        <v>67</v>
      </c>
      <c r="B73" s="244"/>
      <c r="C73" s="244"/>
      <c r="D73" s="244"/>
      <c r="E73" s="245"/>
      <c r="F73" s="244"/>
      <c r="G73" s="244"/>
      <c r="H73" s="244"/>
      <c r="I73" s="255"/>
      <c r="J73" s="255"/>
      <c r="K73" s="247"/>
      <c r="L73" s="248"/>
      <c r="M73" s="270"/>
      <c r="N73" s="273"/>
      <c r="O73" s="272">
        <f>IFERROR(VLOOKUP(N73,'Listas Generales'!$B$25:$C$29,2,0),0)</f>
        <v>0</v>
      </c>
      <c r="P73" s="273"/>
      <c r="Q73" s="272">
        <f>IFERROR(VLOOKUP(P73,'Listas Generales'!$B$32:$C$36,2,0),0)</f>
        <v>0</v>
      </c>
      <c r="R73" s="273"/>
      <c r="S73" s="272">
        <f>IFERROR(VLOOKUP(R73,'Listas Generales'!$B$40:$C$44,2,0),0)</f>
        <v>0</v>
      </c>
      <c r="T73" s="274">
        <f t="shared" si="3"/>
        <v>0</v>
      </c>
      <c r="U73" s="273" t="str">
        <f>IFERROR(VLOOKUP(T73,'Listas Generales'!$B$4:$C$7,2,0),"-")</f>
        <v>Sin clasificar</v>
      </c>
      <c r="V73" s="249"/>
      <c r="W73" s="250"/>
      <c r="X73" s="251"/>
      <c r="Y73" s="251"/>
      <c r="Z73" s="251"/>
      <c r="AA73" s="251"/>
      <c r="AB73" s="242"/>
      <c r="AC73" s="290"/>
      <c r="AD73" s="285"/>
      <c r="AE73" s="285"/>
      <c r="AF73" s="285"/>
      <c r="AG73" s="285"/>
      <c r="AH73" s="288"/>
      <c r="AI73" s="315"/>
      <c r="AJ73" s="288"/>
      <c r="AK73" s="315"/>
      <c r="AL73" s="285"/>
      <c r="AM73" s="252"/>
      <c r="AN73" s="293" t="str">
        <f>IF(ISERROR(VLOOKUP(AL73,'Listas Ley Transparencia'!$H$3:$M$17,2,0)),"",VLOOKUP(AL73,'Listas Ley Transparencia'!$H$3:$M$17,2,0))</f>
        <v/>
      </c>
      <c r="AO73" s="294" t="str">
        <f>IF(ISERROR(VLOOKUP(AL73,'Listas Ley Transparencia'!$H$3:$M$17,3,0)),"",VLOOKUP(AL73,'Listas Ley Transparencia'!$H$3:$M$17,3,0))</f>
        <v/>
      </c>
      <c r="AP73" s="294" t="str">
        <f>IF(ISERROR(VLOOKUP(AL73,'Listas Ley Transparencia'!$H$3:$M$17,4,0)),"",VLOOKUP(AL73,'Listas Ley Transparencia'!$H$3:$M$17,4,0))</f>
        <v/>
      </c>
      <c r="AQ73" s="295" t="str">
        <f>IF(ISERROR(VLOOKUP(AL73,'Listas Ley Transparencia'!$H$3:$M$17,6,0)),"",VLOOKUP(AL73,'Listas Ley Transparencia'!$H$3:$M$17,6,0))</f>
        <v/>
      </c>
      <c r="AR73" s="279"/>
      <c r="AS73" s="251"/>
      <c r="AT73" s="280"/>
      <c r="AU73" s="280"/>
      <c r="AV73" s="242"/>
      <c r="AW73" s="303"/>
      <c r="AX73" s="304"/>
      <c r="AY73" s="305"/>
      <c r="AZ73" s="305"/>
      <c r="BA73" s="306" t="str">
        <f t="shared" si="4"/>
        <v>No</v>
      </c>
    </row>
    <row r="74" spans="1:53" ht="93" customHeight="1">
      <c r="A74" s="243">
        <v>68</v>
      </c>
      <c r="B74" s="244"/>
      <c r="C74" s="244"/>
      <c r="D74" s="244"/>
      <c r="E74" s="245"/>
      <c r="F74" s="244"/>
      <c r="G74" s="244"/>
      <c r="H74" s="244"/>
      <c r="I74" s="255"/>
      <c r="J74" s="255"/>
      <c r="K74" s="247"/>
      <c r="L74" s="248"/>
      <c r="M74" s="270"/>
      <c r="N74" s="273"/>
      <c r="O74" s="272">
        <f>IFERROR(VLOOKUP(N74,'Listas Generales'!$B$25:$C$29,2,0),0)</f>
        <v>0</v>
      </c>
      <c r="P74" s="273"/>
      <c r="Q74" s="272">
        <f>IFERROR(VLOOKUP(P74,'Listas Generales'!$B$32:$C$36,2,0),0)</f>
        <v>0</v>
      </c>
      <c r="R74" s="273"/>
      <c r="S74" s="272">
        <f>IFERROR(VLOOKUP(R74,'Listas Generales'!$B$40:$C$44,2,0),0)</f>
        <v>0</v>
      </c>
      <c r="T74" s="274">
        <f t="shared" si="3"/>
        <v>0</v>
      </c>
      <c r="U74" s="273" t="str">
        <f>IFERROR(VLOOKUP(T74,'Listas Generales'!$B$4:$C$7,2,0),"-")</f>
        <v>Sin clasificar</v>
      </c>
      <c r="V74" s="249"/>
      <c r="W74" s="250"/>
      <c r="X74" s="251"/>
      <c r="Y74" s="251"/>
      <c r="Z74" s="251"/>
      <c r="AA74" s="251"/>
      <c r="AB74" s="242"/>
      <c r="AC74" s="290"/>
      <c r="AD74" s="285"/>
      <c r="AE74" s="285"/>
      <c r="AF74" s="285"/>
      <c r="AG74" s="285"/>
      <c r="AH74" s="288"/>
      <c r="AI74" s="315"/>
      <c r="AJ74" s="288"/>
      <c r="AK74" s="315"/>
      <c r="AL74" s="285"/>
      <c r="AM74" s="252"/>
      <c r="AN74" s="293" t="str">
        <f>IF(ISERROR(VLOOKUP(AL74,'Listas Ley Transparencia'!$H$3:$M$17,2,0)),"",VLOOKUP(AL74,'Listas Ley Transparencia'!$H$3:$M$17,2,0))</f>
        <v/>
      </c>
      <c r="AO74" s="294" t="str">
        <f>IF(ISERROR(VLOOKUP(AL74,'Listas Ley Transparencia'!$H$3:$M$17,3,0)),"",VLOOKUP(AL74,'Listas Ley Transparencia'!$H$3:$M$17,3,0))</f>
        <v/>
      </c>
      <c r="AP74" s="294" t="str">
        <f>IF(ISERROR(VLOOKUP(AL74,'Listas Ley Transparencia'!$H$3:$M$17,4,0)),"",VLOOKUP(AL74,'Listas Ley Transparencia'!$H$3:$M$17,4,0))</f>
        <v/>
      </c>
      <c r="AQ74" s="295" t="str">
        <f>IF(ISERROR(VLOOKUP(AL74,'Listas Ley Transparencia'!$H$3:$M$17,6,0)),"",VLOOKUP(AL74,'Listas Ley Transparencia'!$H$3:$M$17,6,0))</f>
        <v/>
      </c>
      <c r="AR74" s="279"/>
      <c r="AS74" s="251"/>
      <c r="AT74" s="280"/>
      <c r="AU74" s="280"/>
      <c r="AV74" s="242"/>
      <c r="AW74" s="303"/>
      <c r="AX74" s="304"/>
      <c r="AY74" s="305"/>
      <c r="AZ74" s="305"/>
      <c r="BA74" s="306" t="str">
        <f t="shared" si="4"/>
        <v>No</v>
      </c>
    </row>
    <row r="75" spans="1:53" ht="93" customHeight="1">
      <c r="A75" s="243">
        <v>69</v>
      </c>
      <c r="B75" s="244"/>
      <c r="C75" s="244"/>
      <c r="D75" s="244"/>
      <c r="E75" s="245"/>
      <c r="F75" s="244"/>
      <c r="G75" s="244"/>
      <c r="H75" s="244"/>
      <c r="I75" s="255"/>
      <c r="J75" s="255"/>
      <c r="K75" s="247"/>
      <c r="L75" s="248"/>
      <c r="M75" s="270"/>
      <c r="N75" s="273"/>
      <c r="O75" s="272">
        <f>IFERROR(VLOOKUP(N75,'Listas Generales'!$B$25:$C$29,2,0),0)</f>
        <v>0</v>
      </c>
      <c r="P75" s="273"/>
      <c r="Q75" s="272">
        <f>IFERROR(VLOOKUP(P75,'Listas Generales'!$B$32:$C$36,2,0),0)</f>
        <v>0</v>
      </c>
      <c r="R75" s="273"/>
      <c r="S75" s="272">
        <f>IFERROR(VLOOKUP(R75,'Listas Generales'!$B$40:$C$44,2,0),0)</f>
        <v>0</v>
      </c>
      <c r="T75" s="274">
        <f t="shared" si="3"/>
        <v>0</v>
      </c>
      <c r="U75" s="273" t="str">
        <f>IFERROR(VLOOKUP(T75,'Listas Generales'!$B$4:$C$7,2,0),"-")</f>
        <v>Sin clasificar</v>
      </c>
      <c r="V75" s="249"/>
      <c r="W75" s="250"/>
      <c r="X75" s="251"/>
      <c r="Y75" s="251"/>
      <c r="Z75" s="251"/>
      <c r="AA75" s="251"/>
      <c r="AB75" s="242"/>
      <c r="AC75" s="290"/>
      <c r="AD75" s="285"/>
      <c r="AE75" s="285"/>
      <c r="AF75" s="285"/>
      <c r="AG75" s="285"/>
      <c r="AH75" s="288"/>
      <c r="AI75" s="315"/>
      <c r="AJ75" s="288"/>
      <c r="AK75" s="315"/>
      <c r="AL75" s="285"/>
      <c r="AM75" s="252"/>
      <c r="AN75" s="293" t="str">
        <f>IF(ISERROR(VLOOKUP(AL75,'Listas Ley Transparencia'!$H$3:$M$17,2,0)),"",VLOOKUP(AL75,'Listas Ley Transparencia'!$H$3:$M$17,2,0))</f>
        <v/>
      </c>
      <c r="AO75" s="294" t="str">
        <f>IF(ISERROR(VLOOKUP(AL75,'Listas Ley Transparencia'!$H$3:$M$17,3,0)),"",VLOOKUP(AL75,'Listas Ley Transparencia'!$H$3:$M$17,3,0))</f>
        <v/>
      </c>
      <c r="AP75" s="294" t="str">
        <f>IF(ISERROR(VLOOKUP(AL75,'Listas Ley Transparencia'!$H$3:$M$17,4,0)),"",VLOOKUP(AL75,'Listas Ley Transparencia'!$H$3:$M$17,4,0))</f>
        <v/>
      </c>
      <c r="AQ75" s="295" t="str">
        <f>IF(ISERROR(VLOOKUP(AL75,'Listas Ley Transparencia'!$H$3:$M$17,6,0)),"",VLOOKUP(AL75,'Listas Ley Transparencia'!$H$3:$M$17,6,0))</f>
        <v/>
      </c>
      <c r="AR75" s="279"/>
      <c r="AS75" s="251"/>
      <c r="AT75" s="280"/>
      <c r="AU75" s="280"/>
      <c r="AV75" s="242"/>
      <c r="AW75" s="303"/>
      <c r="AX75" s="304"/>
      <c r="AY75" s="305"/>
      <c r="AZ75" s="305"/>
      <c r="BA75" s="306" t="str">
        <f t="shared" si="4"/>
        <v>No</v>
      </c>
    </row>
    <row r="76" spans="1:53" ht="93" customHeight="1">
      <c r="A76" s="243">
        <v>70</v>
      </c>
      <c r="B76" s="244"/>
      <c r="C76" s="244"/>
      <c r="D76" s="244"/>
      <c r="E76" s="245"/>
      <c r="F76" s="244"/>
      <c r="G76" s="244"/>
      <c r="H76" s="244"/>
      <c r="I76" s="255"/>
      <c r="J76" s="255"/>
      <c r="K76" s="247"/>
      <c r="L76" s="248"/>
      <c r="M76" s="270"/>
      <c r="N76" s="273"/>
      <c r="O76" s="272">
        <f>IFERROR(VLOOKUP(N76,'Listas Generales'!$B$25:$C$29,2,0),0)</f>
        <v>0</v>
      </c>
      <c r="P76" s="273"/>
      <c r="Q76" s="272">
        <f>IFERROR(VLOOKUP(P76,'Listas Generales'!$B$32:$C$36,2,0),0)</f>
        <v>0</v>
      </c>
      <c r="R76" s="273"/>
      <c r="S76" s="272">
        <f>IFERROR(VLOOKUP(R76,'Listas Generales'!$B$40:$C$44,2,0),0)</f>
        <v>0</v>
      </c>
      <c r="T76" s="274">
        <f t="shared" si="3"/>
        <v>0</v>
      </c>
      <c r="U76" s="273" t="str">
        <f>IFERROR(VLOOKUP(T76,'Listas Generales'!$B$4:$C$7,2,0),"-")</f>
        <v>Sin clasificar</v>
      </c>
      <c r="V76" s="249"/>
      <c r="W76" s="250"/>
      <c r="X76" s="251"/>
      <c r="Y76" s="251"/>
      <c r="Z76" s="251"/>
      <c r="AA76" s="251"/>
      <c r="AB76" s="242"/>
      <c r="AC76" s="290"/>
      <c r="AD76" s="285"/>
      <c r="AE76" s="285"/>
      <c r="AF76" s="285"/>
      <c r="AG76" s="285"/>
      <c r="AH76" s="288"/>
      <c r="AI76" s="315"/>
      <c r="AJ76" s="288"/>
      <c r="AK76" s="315"/>
      <c r="AL76" s="285"/>
      <c r="AM76" s="252"/>
      <c r="AN76" s="293" t="str">
        <f>IF(ISERROR(VLOOKUP(AL76,'Listas Ley Transparencia'!$H$3:$M$17,2,0)),"",VLOOKUP(AL76,'Listas Ley Transparencia'!$H$3:$M$17,2,0))</f>
        <v/>
      </c>
      <c r="AO76" s="294" t="str">
        <f>IF(ISERROR(VLOOKUP(AL76,'Listas Ley Transparencia'!$H$3:$M$17,3,0)),"",VLOOKUP(AL76,'Listas Ley Transparencia'!$H$3:$M$17,3,0))</f>
        <v/>
      </c>
      <c r="AP76" s="294" t="str">
        <f>IF(ISERROR(VLOOKUP(AL76,'Listas Ley Transparencia'!$H$3:$M$17,4,0)),"",VLOOKUP(AL76,'Listas Ley Transparencia'!$H$3:$M$17,4,0))</f>
        <v/>
      </c>
      <c r="AQ76" s="295" t="str">
        <f>IF(ISERROR(VLOOKUP(AL76,'Listas Ley Transparencia'!$H$3:$M$17,6,0)),"",VLOOKUP(AL76,'Listas Ley Transparencia'!$H$3:$M$17,6,0))</f>
        <v/>
      </c>
      <c r="AR76" s="279"/>
      <c r="AS76" s="251"/>
      <c r="AT76" s="280"/>
      <c r="AU76" s="280"/>
      <c r="AV76" s="242"/>
      <c r="AW76" s="303"/>
      <c r="AX76" s="304"/>
      <c r="AY76" s="305"/>
      <c r="AZ76" s="305"/>
      <c r="BA76" s="306" t="str">
        <f t="shared" si="4"/>
        <v>No</v>
      </c>
    </row>
    <row r="77" spans="1:53" ht="93" customHeight="1">
      <c r="A77" s="243">
        <v>71</v>
      </c>
      <c r="B77" s="244"/>
      <c r="C77" s="244"/>
      <c r="D77" s="244"/>
      <c r="E77" s="245"/>
      <c r="F77" s="244"/>
      <c r="G77" s="244"/>
      <c r="H77" s="244"/>
      <c r="I77" s="255"/>
      <c r="J77" s="255"/>
      <c r="K77" s="247"/>
      <c r="L77" s="248"/>
      <c r="M77" s="270"/>
      <c r="N77" s="273"/>
      <c r="O77" s="272">
        <f>IFERROR(VLOOKUP(N77,'Listas Generales'!$B$25:$C$29,2,0),0)</f>
        <v>0</v>
      </c>
      <c r="P77" s="273"/>
      <c r="Q77" s="272">
        <f>IFERROR(VLOOKUP(P77,'Listas Generales'!$B$32:$C$36,2,0),0)</f>
        <v>0</v>
      </c>
      <c r="R77" s="273"/>
      <c r="S77" s="272">
        <f>IFERROR(VLOOKUP(R77,'Listas Generales'!$B$40:$C$44,2,0),0)</f>
        <v>0</v>
      </c>
      <c r="T77" s="274">
        <f t="shared" si="3"/>
        <v>0</v>
      </c>
      <c r="U77" s="273" t="str">
        <f>IFERROR(VLOOKUP(T77,'Listas Generales'!$B$4:$C$7,2,0),"-")</f>
        <v>Sin clasificar</v>
      </c>
      <c r="V77" s="249"/>
      <c r="W77" s="250"/>
      <c r="X77" s="251"/>
      <c r="Y77" s="251"/>
      <c r="Z77" s="251"/>
      <c r="AA77" s="251"/>
      <c r="AB77" s="242"/>
      <c r="AC77" s="290"/>
      <c r="AD77" s="285"/>
      <c r="AE77" s="285"/>
      <c r="AF77" s="285"/>
      <c r="AG77" s="285"/>
      <c r="AH77" s="288"/>
      <c r="AI77" s="315"/>
      <c r="AJ77" s="288"/>
      <c r="AK77" s="315"/>
      <c r="AL77" s="285"/>
      <c r="AM77" s="252"/>
      <c r="AN77" s="293" t="str">
        <f>IF(ISERROR(VLOOKUP(AL77,'Listas Ley Transparencia'!$H$3:$M$17,2,0)),"",VLOOKUP(AL77,'Listas Ley Transparencia'!$H$3:$M$17,2,0))</f>
        <v/>
      </c>
      <c r="AO77" s="294" t="str">
        <f>IF(ISERROR(VLOOKUP(AL77,'Listas Ley Transparencia'!$H$3:$M$17,3,0)),"",VLOOKUP(AL77,'Listas Ley Transparencia'!$H$3:$M$17,3,0))</f>
        <v/>
      </c>
      <c r="AP77" s="294" t="str">
        <f>IF(ISERROR(VLOOKUP(AL77,'Listas Ley Transparencia'!$H$3:$M$17,4,0)),"",VLOOKUP(AL77,'Listas Ley Transparencia'!$H$3:$M$17,4,0))</f>
        <v/>
      </c>
      <c r="AQ77" s="295" t="str">
        <f>IF(ISERROR(VLOOKUP(AL77,'Listas Ley Transparencia'!$H$3:$M$17,6,0)),"",VLOOKUP(AL77,'Listas Ley Transparencia'!$H$3:$M$17,6,0))</f>
        <v/>
      </c>
      <c r="AR77" s="279"/>
      <c r="AS77" s="251"/>
      <c r="AT77" s="280"/>
      <c r="AU77" s="280"/>
      <c r="AV77" s="242"/>
      <c r="AW77" s="303"/>
      <c r="AX77" s="304"/>
      <c r="AY77" s="305"/>
      <c r="AZ77" s="305"/>
      <c r="BA77" s="306" t="str">
        <f t="shared" si="4"/>
        <v>No</v>
      </c>
    </row>
    <row r="78" spans="1:53" ht="93" customHeight="1">
      <c r="A78" s="243">
        <v>72</v>
      </c>
      <c r="B78" s="244"/>
      <c r="C78" s="244"/>
      <c r="D78" s="244"/>
      <c r="E78" s="245"/>
      <c r="F78" s="244"/>
      <c r="G78" s="244"/>
      <c r="H78" s="244"/>
      <c r="I78" s="255"/>
      <c r="J78" s="255"/>
      <c r="K78" s="247"/>
      <c r="L78" s="248"/>
      <c r="M78" s="270"/>
      <c r="N78" s="273"/>
      <c r="O78" s="272">
        <f>IFERROR(VLOOKUP(N78,'Listas Generales'!$B$25:$C$29,2,0),0)</f>
        <v>0</v>
      </c>
      <c r="P78" s="273"/>
      <c r="Q78" s="272">
        <f>IFERROR(VLOOKUP(P78,'Listas Generales'!$B$32:$C$36,2,0),0)</f>
        <v>0</v>
      </c>
      <c r="R78" s="273"/>
      <c r="S78" s="272">
        <f>IFERROR(VLOOKUP(R78,'Listas Generales'!$B$40:$C$44,2,0),0)</f>
        <v>0</v>
      </c>
      <c r="T78" s="274">
        <f t="shared" si="3"/>
        <v>0</v>
      </c>
      <c r="U78" s="273" t="str">
        <f>IFERROR(VLOOKUP(T78,'Listas Generales'!$B$4:$C$7,2,0),"-")</f>
        <v>Sin clasificar</v>
      </c>
      <c r="V78" s="249"/>
      <c r="W78" s="250"/>
      <c r="X78" s="251"/>
      <c r="Y78" s="251"/>
      <c r="Z78" s="251"/>
      <c r="AA78" s="251"/>
      <c r="AB78" s="242"/>
      <c r="AC78" s="290"/>
      <c r="AD78" s="285"/>
      <c r="AE78" s="285"/>
      <c r="AF78" s="285"/>
      <c r="AG78" s="285"/>
      <c r="AH78" s="288"/>
      <c r="AI78" s="315"/>
      <c r="AJ78" s="288"/>
      <c r="AK78" s="315"/>
      <c r="AL78" s="285"/>
      <c r="AM78" s="252"/>
      <c r="AN78" s="293" t="str">
        <f>IF(ISERROR(VLOOKUP(AL78,'Listas Ley Transparencia'!$H$3:$M$17,2,0)),"",VLOOKUP(AL78,'Listas Ley Transparencia'!$H$3:$M$17,2,0))</f>
        <v/>
      </c>
      <c r="AO78" s="294" t="str">
        <f>IF(ISERROR(VLOOKUP(AL78,'Listas Ley Transparencia'!$H$3:$M$17,3,0)),"",VLOOKUP(AL78,'Listas Ley Transparencia'!$H$3:$M$17,3,0))</f>
        <v/>
      </c>
      <c r="AP78" s="294" t="str">
        <f>IF(ISERROR(VLOOKUP(AL78,'Listas Ley Transparencia'!$H$3:$M$17,4,0)),"",VLOOKUP(AL78,'Listas Ley Transparencia'!$H$3:$M$17,4,0))</f>
        <v/>
      </c>
      <c r="AQ78" s="295" t="str">
        <f>IF(ISERROR(VLOOKUP(AL78,'Listas Ley Transparencia'!$H$3:$M$17,6,0)),"",VLOOKUP(AL78,'Listas Ley Transparencia'!$H$3:$M$17,6,0))</f>
        <v/>
      </c>
      <c r="AR78" s="279"/>
      <c r="AS78" s="251"/>
      <c r="AT78" s="280"/>
      <c r="AU78" s="280"/>
      <c r="AV78" s="242"/>
      <c r="AW78" s="303"/>
      <c r="AX78" s="304"/>
      <c r="AY78" s="305"/>
      <c r="AZ78" s="305"/>
      <c r="BA78" s="306" t="str">
        <f t="shared" si="4"/>
        <v>No</v>
      </c>
    </row>
    <row r="79" spans="1:53" ht="93" customHeight="1">
      <c r="A79" s="243">
        <v>73</v>
      </c>
      <c r="B79" s="244"/>
      <c r="C79" s="244"/>
      <c r="D79" s="244"/>
      <c r="E79" s="245"/>
      <c r="F79" s="244"/>
      <c r="G79" s="244"/>
      <c r="H79" s="244"/>
      <c r="I79" s="255"/>
      <c r="J79" s="255"/>
      <c r="K79" s="247"/>
      <c r="L79" s="248"/>
      <c r="M79" s="270"/>
      <c r="N79" s="273"/>
      <c r="O79" s="272">
        <f>IFERROR(VLOOKUP(N79,'Listas Generales'!$B$25:$C$29,2,0),0)</f>
        <v>0</v>
      </c>
      <c r="P79" s="273"/>
      <c r="Q79" s="272">
        <f>IFERROR(VLOOKUP(P79,'Listas Generales'!$B$32:$C$36,2,0),0)</f>
        <v>0</v>
      </c>
      <c r="R79" s="273"/>
      <c r="S79" s="272">
        <f>IFERROR(VLOOKUP(R79,'Listas Generales'!$B$40:$C$44,2,0),0)</f>
        <v>0</v>
      </c>
      <c r="T79" s="274">
        <f t="shared" si="3"/>
        <v>0</v>
      </c>
      <c r="U79" s="273" t="str">
        <f>IFERROR(VLOOKUP(T79,'Listas Generales'!$B$4:$C$7,2,0),"-")</f>
        <v>Sin clasificar</v>
      </c>
      <c r="V79" s="249"/>
      <c r="W79" s="250"/>
      <c r="X79" s="251"/>
      <c r="Y79" s="251"/>
      <c r="Z79" s="251"/>
      <c r="AA79" s="251"/>
      <c r="AB79" s="242"/>
      <c r="AC79" s="290"/>
      <c r="AD79" s="285"/>
      <c r="AE79" s="285"/>
      <c r="AF79" s="285"/>
      <c r="AG79" s="285"/>
      <c r="AH79" s="288"/>
      <c r="AI79" s="315"/>
      <c r="AJ79" s="288"/>
      <c r="AK79" s="315"/>
      <c r="AL79" s="285"/>
      <c r="AM79" s="252"/>
      <c r="AN79" s="293" t="str">
        <f>IF(ISERROR(VLOOKUP(AL79,'Listas Ley Transparencia'!$H$3:$M$17,2,0)),"",VLOOKUP(AL79,'Listas Ley Transparencia'!$H$3:$M$17,2,0))</f>
        <v/>
      </c>
      <c r="AO79" s="294" t="str">
        <f>IF(ISERROR(VLOOKUP(AL79,'Listas Ley Transparencia'!$H$3:$M$17,3,0)),"",VLOOKUP(AL79,'Listas Ley Transparencia'!$H$3:$M$17,3,0))</f>
        <v/>
      </c>
      <c r="AP79" s="294" t="str">
        <f>IF(ISERROR(VLOOKUP(AL79,'Listas Ley Transparencia'!$H$3:$M$17,4,0)),"",VLOOKUP(AL79,'Listas Ley Transparencia'!$H$3:$M$17,4,0))</f>
        <v/>
      </c>
      <c r="AQ79" s="295" t="str">
        <f>IF(ISERROR(VLOOKUP(AL79,'Listas Ley Transparencia'!$H$3:$M$17,6,0)),"",VLOOKUP(AL79,'Listas Ley Transparencia'!$H$3:$M$17,6,0))</f>
        <v/>
      </c>
      <c r="AR79" s="279"/>
      <c r="AS79" s="251"/>
      <c r="AT79" s="280"/>
      <c r="AU79" s="280"/>
      <c r="AV79" s="242"/>
      <c r="AW79" s="303"/>
      <c r="AX79" s="304"/>
      <c r="AY79" s="305"/>
      <c r="AZ79" s="305"/>
      <c r="BA79" s="306" t="str">
        <f t="shared" si="4"/>
        <v>No</v>
      </c>
    </row>
    <row r="80" spans="1:53" ht="93" customHeight="1">
      <c r="A80" s="243">
        <v>74</v>
      </c>
      <c r="B80" s="244"/>
      <c r="C80" s="244"/>
      <c r="D80" s="244"/>
      <c r="E80" s="245"/>
      <c r="F80" s="244"/>
      <c r="G80" s="244"/>
      <c r="H80" s="244"/>
      <c r="I80" s="255"/>
      <c r="J80" s="255"/>
      <c r="K80" s="247"/>
      <c r="L80" s="248"/>
      <c r="M80" s="270"/>
      <c r="N80" s="273"/>
      <c r="O80" s="272">
        <f>IFERROR(VLOOKUP(N80,'Listas Generales'!$B$25:$C$29,2,0),0)</f>
        <v>0</v>
      </c>
      <c r="P80" s="273"/>
      <c r="Q80" s="272">
        <f>IFERROR(VLOOKUP(P80,'Listas Generales'!$B$32:$C$36,2,0),0)</f>
        <v>0</v>
      </c>
      <c r="R80" s="273"/>
      <c r="S80" s="272">
        <f>IFERROR(VLOOKUP(R80,'Listas Generales'!$B$40:$C$44,2,0),0)</f>
        <v>0</v>
      </c>
      <c r="T80" s="274">
        <f t="shared" si="3"/>
        <v>0</v>
      </c>
      <c r="U80" s="273" t="str">
        <f>IFERROR(VLOOKUP(T80,'Listas Generales'!$B$4:$C$7,2,0),"-")</f>
        <v>Sin clasificar</v>
      </c>
      <c r="V80" s="249"/>
      <c r="W80" s="250"/>
      <c r="X80" s="251"/>
      <c r="Y80" s="251"/>
      <c r="Z80" s="251"/>
      <c r="AA80" s="251"/>
      <c r="AB80" s="242"/>
      <c r="AC80" s="290"/>
      <c r="AD80" s="285"/>
      <c r="AE80" s="285"/>
      <c r="AF80" s="285"/>
      <c r="AG80" s="285"/>
      <c r="AH80" s="288"/>
      <c r="AI80" s="315"/>
      <c r="AJ80" s="288"/>
      <c r="AK80" s="315"/>
      <c r="AL80" s="285"/>
      <c r="AM80" s="252"/>
      <c r="AN80" s="293" t="str">
        <f>IF(ISERROR(VLOOKUP(AL80,'Listas Ley Transparencia'!$H$3:$M$17,2,0)),"",VLOOKUP(AL80,'Listas Ley Transparencia'!$H$3:$M$17,2,0))</f>
        <v/>
      </c>
      <c r="AO80" s="294" t="str">
        <f>IF(ISERROR(VLOOKUP(AL80,'Listas Ley Transparencia'!$H$3:$M$17,3,0)),"",VLOOKUP(AL80,'Listas Ley Transparencia'!$H$3:$M$17,3,0))</f>
        <v/>
      </c>
      <c r="AP80" s="294" t="str">
        <f>IF(ISERROR(VLOOKUP(AL80,'Listas Ley Transparencia'!$H$3:$M$17,4,0)),"",VLOOKUP(AL80,'Listas Ley Transparencia'!$H$3:$M$17,4,0))</f>
        <v/>
      </c>
      <c r="AQ80" s="295" t="str">
        <f>IF(ISERROR(VLOOKUP(AL80,'Listas Ley Transparencia'!$H$3:$M$17,6,0)),"",VLOOKUP(AL80,'Listas Ley Transparencia'!$H$3:$M$17,6,0))</f>
        <v/>
      </c>
      <c r="AR80" s="279"/>
      <c r="AS80" s="251"/>
      <c r="AT80" s="280"/>
      <c r="AU80" s="280"/>
      <c r="AV80" s="242"/>
      <c r="AW80" s="303"/>
      <c r="AX80" s="304"/>
      <c r="AY80" s="305"/>
      <c r="AZ80" s="305"/>
      <c r="BA80" s="306" t="str">
        <f t="shared" si="4"/>
        <v>No</v>
      </c>
    </row>
    <row r="81" spans="1:53" ht="93" customHeight="1">
      <c r="A81" s="243">
        <v>75</v>
      </c>
      <c r="B81" s="244"/>
      <c r="C81" s="244"/>
      <c r="D81" s="244"/>
      <c r="E81" s="245"/>
      <c r="F81" s="244"/>
      <c r="G81" s="244"/>
      <c r="H81" s="244"/>
      <c r="I81" s="255"/>
      <c r="J81" s="255"/>
      <c r="K81" s="247"/>
      <c r="L81" s="248"/>
      <c r="M81" s="270"/>
      <c r="N81" s="273"/>
      <c r="O81" s="272">
        <f>IFERROR(VLOOKUP(N81,'Listas Generales'!$B$25:$C$29,2,0),0)</f>
        <v>0</v>
      </c>
      <c r="P81" s="273"/>
      <c r="Q81" s="272">
        <f>IFERROR(VLOOKUP(P81,'Listas Generales'!$B$32:$C$36,2,0),0)</f>
        <v>0</v>
      </c>
      <c r="R81" s="273"/>
      <c r="S81" s="272">
        <f>IFERROR(VLOOKUP(R81,'Listas Generales'!$B$40:$C$44,2,0),0)</f>
        <v>0</v>
      </c>
      <c r="T81" s="274">
        <f t="shared" si="3"/>
        <v>0</v>
      </c>
      <c r="U81" s="273" t="str">
        <f>IFERROR(VLOOKUP(T81,'Listas Generales'!$B$4:$C$7,2,0),"-")</f>
        <v>Sin clasificar</v>
      </c>
      <c r="V81" s="249"/>
      <c r="W81" s="250"/>
      <c r="X81" s="251"/>
      <c r="Y81" s="251"/>
      <c r="Z81" s="251"/>
      <c r="AA81" s="251"/>
      <c r="AB81" s="242"/>
      <c r="AC81" s="290"/>
      <c r="AD81" s="285"/>
      <c r="AE81" s="285"/>
      <c r="AF81" s="285"/>
      <c r="AG81" s="285"/>
      <c r="AH81" s="288"/>
      <c r="AI81" s="315"/>
      <c r="AJ81" s="288"/>
      <c r="AK81" s="315"/>
      <c r="AL81" s="285"/>
      <c r="AM81" s="252"/>
      <c r="AN81" s="293" t="str">
        <f>IF(ISERROR(VLOOKUP(AL81,'Listas Ley Transparencia'!$H$3:$M$17,2,0)),"",VLOOKUP(AL81,'Listas Ley Transparencia'!$H$3:$M$17,2,0))</f>
        <v/>
      </c>
      <c r="AO81" s="294" t="str">
        <f>IF(ISERROR(VLOOKUP(AL81,'Listas Ley Transparencia'!$H$3:$M$17,3,0)),"",VLOOKUP(AL81,'Listas Ley Transparencia'!$H$3:$M$17,3,0))</f>
        <v/>
      </c>
      <c r="AP81" s="294" t="str">
        <f>IF(ISERROR(VLOOKUP(AL81,'Listas Ley Transparencia'!$H$3:$M$17,4,0)),"",VLOOKUP(AL81,'Listas Ley Transparencia'!$H$3:$M$17,4,0))</f>
        <v/>
      </c>
      <c r="AQ81" s="295" t="str">
        <f>IF(ISERROR(VLOOKUP(AL81,'Listas Ley Transparencia'!$H$3:$M$17,6,0)),"",VLOOKUP(AL81,'Listas Ley Transparencia'!$H$3:$M$17,6,0))</f>
        <v/>
      </c>
      <c r="AR81" s="279"/>
      <c r="AS81" s="251"/>
      <c r="AT81" s="280"/>
      <c r="AU81" s="280"/>
      <c r="AV81" s="242"/>
      <c r="AW81" s="303"/>
      <c r="AX81" s="304"/>
      <c r="AY81" s="305"/>
      <c r="AZ81" s="305"/>
      <c r="BA81" s="306" t="str">
        <f t="shared" si="4"/>
        <v>No</v>
      </c>
    </row>
    <row r="82" spans="1:53" ht="93" customHeight="1">
      <c r="A82" s="243"/>
      <c r="B82" s="244"/>
      <c r="C82" s="244"/>
      <c r="D82" s="244"/>
      <c r="E82" s="245"/>
      <c r="F82" s="244"/>
      <c r="G82" s="244"/>
      <c r="H82" s="244"/>
      <c r="I82" s="255"/>
      <c r="J82" s="255"/>
      <c r="K82" s="247"/>
      <c r="L82" s="248"/>
      <c r="M82" s="270"/>
      <c r="N82" s="273"/>
      <c r="O82" s="272">
        <f>IFERROR(VLOOKUP(N82,'Listas Generales'!$B$25:$C$29,2,0),0)</f>
        <v>0</v>
      </c>
      <c r="P82" s="273"/>
      <c r="Q82" s="272">
        <f>IFERROR(VLOOKUP(P82,'Listas Generales'!$B$32:$C$36,2,0),0)</f>
        <v>0</v>
      </c>
      <c r="R82" s="273"/>
      <c r="S82" s="272">
        <f>IFERROR(VLOOKUP(R82,'Listas Generales'!$B$40:$C$44,2,0),0)</f>
        <v>0</v>
      </c>
      <c r="T82" s="274">
        <f t="shared" si="3"/>
        <v>0</v>
      </c>
      <c r="U82" s="273" t="str">
        <f>IFERROR(VLOOKUP(T82,'Listas Generales'!$B$4:$C$7,2,0),"-")</f>
        <v>Sin clasificar</v>
      </c>
      <c r="V82" s="249"/>
      <c r="W82" s="250"/>
      <c r="X82" s="251"/>
      <c r="Y82" s="251"/>
      <c r="Z82" s="251"/>
      <c r="AA82" s="251"/>
      <c r="AB82" s="242"/>
      <c r="AC82" s="290"/>
      <c r="AD82" s="285"/>
      <c r="AE82" s="285"/>
      <c r="AF82" s="285"/>
      <c r="AG82" s="285"/>
      <c r="AH82" s="288"/>
      <c r="AI82" s="315"/>
      <c r="AJ82" s="288"/>
      <c r="AK82" s="315"/>
      <c r="AL82" s="285"/>
      <c r="AM82" s="252"/>
      <c r="AN82" s="293" t="str">
        <f>IF(ISERROR(VLOOKUP(AL82,'Listas Ley Transparencia'!$H$3:$M$17,2,0)),"",VLOOKUP(AL82,'Listas Ley Transparencia'!$H$3:$M$17,2,0))</f>
        <v/>
      </c>
      <c r="AO82" s="294" t="str">
        <f>IF(ISERROR(VLOOKUP(AL82,'Listas Ley Transparencia'!$H$3:$M$17,3,0)),"",VLOOKUP(AL82,'Listas Ley Transparencia'!$H$3:$M$17,3,0))</f>
        <v/>
      </c>
      <c r="AP82" s="294" t="str">
        <f>IF(ISERROR(VLOOKUP(AL82,'Listas Ley Transparencia'!$H$3:$M$17,4,0)),"",VLOOKUP(AL82,'Listas Ley Transparencia'!$H$3:$M$17,4,0))</f>
        <v/>
      </c>
      <c r="AQ82" s="295" t="str">
        <f>IF(ISERROR(VLOOKUP(AL82,'Listas Ley Transparencia'!$H$3:$M$17,6,0)),"",VLOOKUP(AL82,'Listas Ley Transparencia'!$H$3:$M$17,6,0))</f>
        <v/>
      </c>
      <c r="AR82" s="279"/>
      <c r="AS82" s="251"/>
      <c r="AT82" s="280"/>
      <c r="AU82" s="280"/>
      <c r="AV82" s="242"/>
      <c r="AW82" s="303"/>
      <c r="AX82" s="304"/>
      <c r="AY82" s="305"/>
      <c r="AZ82" s="305"/>
      <c r="BA82" s="306" t="str">
        <f t="shared" si="4"/>
        <v>No</v>
      </c>
    </row>
    <row r="83" spans="1:53" ht="93" customHeight="1">
      <c r="A83" s="243">
        <v>81</v>
      </c>
      <c r="B83" s="244"/>
      <c r="C83" s="244"/>
      <c r="D83" s="244"/>
      <c r="E83" s="245"/>
      <c r="F83" s="244"/>
      <c r="G83" s="244"/>
      <c r="H83" s="244"/>
      <c r="I83" s="255"/>
      <c r="J83" s="255"/>
      <c r="K83" s="247"/>
      <c r="L83" s="248"/>
      <c r="M83" s="270"/>
      <c r="N83" s="273"/>
      <c r="O83" s="272">
        <f>IFERROR(VLOOKUP(N83,'Listas Generales'!$B$25:$C$29,2,0),0)</f>
        <v>0</v>
      </c>
      <c r="P83" s="273"/>
      <c r="Q83" s="272">
        <f>IFERROR(VLOOKUP(P83,'Listas Generales'!$B$32:$C$36,2,0),0)</f>
        <v>0</v>
      </c>
      <c r="R83" s="273"/>
      <c r="S83" s="272">
        <f>IFERROR(VLOOKUP(R83,'Listas Generales'!$B$40:$C$44,2,0),0)</f>
        <v>0</v>
      </c>
      <c r="T83" s="274">
        <f t="shared" si="3"/>
        <v>0</v>
      </c>
      <c r="U83" s="273" t="str">
        <f>IFERROR(VLOOKUP(T83,'Listas Generales'!$B$4:$C$7,2,0),"-")</f>
        <v>Sin clasificar</v>
      </c>
      <c r="V83" s="249"/>
      <c r="W83" s="250"/>
      <c r="X83" s="251"/>
      <c r="Y83" s="251"/>
      <c r="Z83" s="251"/>
      <c r="AA83" s="251"/>
      <c r="AB83" s="242"/>
      <c r="AC83" s="290"/>
      <c r="AD83" s="285"/>
      <c r="AE83" s="285"/>
      <c r="AF83" s="285"/>
      <c r="AG83" s="285"/>
      <c r="AH83" s="288"/>
      <c r="AI83" s="315"/>
      <c r="AJ83" s="288"/>
      <c r="AK83" s="315"/>
      <c r="AL83" s="285"/>
      <c r="AM83" s="252"/>
      <c r="AN83" s="293" t="str">
        <f>IF(ISERROR(VLOOKUP(AL83,'Listas Ley Transparencia'!$H$3:$M$17,2,0)),"",VLOOKUP(AL83,'Listas Ley Transparencia'!$H$3:$M$17,2,0))</f>
        <v/>
      </c>
      <c r="AO83" s="294" t="str">
        <f>IF(ISERROR(VLOOKUP(AL83,'Listas Ley Transparencia'!$H$3:$M$17,3,0)),"",VLOOKUP(AL83,'Listas Ley Transparencia'!$H$3:$M$17,3,0))</f>
        <v/>
      </c>
      <c r="AP83" s="294" t="str">
        <f>IF(ISERROR(VLOOKUP(AL83,'Listas Ley Transparencia'!$H$3:$M$17,4,0)),"",VLOOKUP(AL83,'Listas Ley Transparencia'!$H$3:$M$17,4,0))</f>
        <v/>
      </c>
      <c r="AQ83" s="295" t="str">
        <f>IF(ISERROR(VLOOKUP(AL83,'Listas Ley Transparencia'!$H$3:$M$17,6,0)),"",VLOOKUP(AL83,'Listas Ley Transparencia'!$H$3:$M$17,6,0))</f>
        <v/>
      </c>
      <c r="AR83" s="279"/>
      <c r="AS83" s="251"/>
      <c r="AT83" s="280"/>
      <c r="AU83" s="280"/>
      <c r="AV83" s="242"/>
      <c r="AW83" s="303"/>
      <c r="AX83" s="304"/>
      <c r="AY83" s="305"/>
      <c r="AZ83" s="305"/>
      <c r="BA83" s="306" t="str">
        <f t="shared" si="4"/>
        <v>No</v>
      </c>
    </row>
    <row r="84" spans="1:53" ht="93" customHeight="1">
      <c r="A84" s="243">
        <v>82</v>
      </c>
      <c r="B84" s="244"/>
      <c r="C84" s="244"/>
      <c r="D84" s="244"/>
      <c r="E84" s="245"/>
      <c r="F84" s="244"/>
      <c r="G84" s="244"/>
      <c r="H84" s="244"/>
      <c r="I84" s="255"/>
      <c r="J84" s="255"/>
      <c r="K84" s="247"/>
      <c r="L84" s="248"/>
      <c r="M84" s="270"/>
      <c r="N84" s="273"/>
      <c r="O84" s="272">
        <f>IFERROR(VLOOKUP(N84,'Listas Generales'!$B$25:$C$29,2,0),0)</f>
        <v>0</v>
      </c>
      <c r="P84" s="273"/>
      <c r="Q84" s="272">
        <f>IFERROR(VLOOKUP(P84,'Listas Generales'!$B$32:$C$36,2,0),0)</f>
        <v>0</v>
      </c>
      <c r="R84" s="273"/>
      <c r="S84" s="272">
        <f>IFERROR(VLOOKUP(R84,'Listas Generales'!$B$40:$C$44,2,0),0)</f>
        <v>0</v>
      </c>
      <c r="T84" s="274">
        <f t="shared" si="3"/>
        <v>0</v>
      </c>
      <c r="U84" s="273" t="str">
        <f>IFERROR(VLOOKUP(T84,'Listas Generales'!$B$4:$C$7,2,0),"-")</f>
        <v>Sin clasificar</v>
      </c>
      <c r="V84" s="249"/>
      <c r="W84" s="250"/>
      <c r="X84" s="251"/>
      <c r="Y84" s="251"/>
      <c r="Z84" s="251"/>
      <c r="AA84" s="251"/>
      <c r="AB84" s="242"/>
      <c r="AC84" s="290"/>
      <c r="AD84" s="285"/>
      <c r="AE84" s="285"/>
      <c r="AF84" s="285"/>
      <c r="AG84" s="285"/>
      <c r="AH84" s="288"/>
      <c r="AI84" s="315"/>
      <c r="AJ84" s="288"/>
      <c r="AK84" s="315"/>
      <c r="AL84" s="285"/>
      <c r="AM84" s="252"/>
      <c r="AN84" s="293" t="str">
        <f>IF(ISERROR(VLOOKUP(AL84,'Listas Ley Transparencia'!$H$3:$M$17,2,0)),"",VLOOKUP(AL84,'Listas Ley Transparencia'!$H$3:$M$17,2,0))</f>
        <v/>
      </c>
      <c r="AO84" s="294" t="str">
        <f>IF(ISERROR(VLOOKUP(AL84,'Listas Ley Transparencia'!$H$3:$M$17,3,0)),"",VLOOKUP(AL84,'Listas Ley Transparencia'!$H$3:$M$17,3,0))</f>
        <v/>
      </c>
      <c r="AP84" s="294" t="str">
        <f>IF(ISERROR(VLOOKUP(AL84,'Listas Ley Transparencia'!$H$3:$M$17,4,0)),"",VLOOKUP(AL84,'Listas Ley Transparencia'!$H$3:$M$17,4,0))</f>
        <v/>
      </c>
      <c r="AQ84" s="295" t="str">
        <f>IF(ISERROR(VLOOKUP(AL84,'Listas Ley Transparencia'!$H$3:$M$17,6,0)),"",VLOOKUP(AL84,'Listas Ley Transparencia'!$H$3:$M$17,6,0))</f>
        <v/>
      </c>
      <c r="AR84" s="279"/>
      <c r="AS84" s="251"/>
      <c r="AT84" s="280"/>
      <c r="AU84" s="280"/>
      <c r="AV84" s="242"/>
      <c r="AW84" s="303"/>
      <c r="AX84" s="304"/>
      <c r="AY84" s="305"/>
      <c r="AZ84" s="305"/>
      <c r="BA84" s="306" t="str">
        <f t="shared" si="4"/>
        <v>No</v>
      </c>
    </row>
    <row r="85" spans="1:53" ht="93" customHeight="1">
      <c r="A85" s="243">
        <v>83</v>
      </c>
      <c r="B85" s="244"/>
      <c r="C85" s="244"/>
      <c r="D85" s="244"/>
      <c r="E85" s="245"/>
      <c r="F85" s="244"/>
      <c r="G85" s="244"/>
      <c r="H85" s="244"/>
      <c r="I85" s="255"/>
      <c r="J85" s="255"/>
      <c r="K85" s="247"/>
      <c r="L85" s="248"/>
      <c r="M85" s="270"/>
      <c r="N85" s="273"/>
      <c r="O85" s="272">
        <f>IFERROR(VLOOKUP(N85,'Listas Generales'!$B$25:$C$29,2,0),0)</f>
        <v>0</v>
      </c>
      <c r="P85" s="273"/>
      <c r="Q85" s="272">
        <f>IFERROR(VLOOKUP(P85,'Listas Generales'!$B$32:$C$36,2,0),0)</f>
        <v>0</v>
      </c>
      <c r="R85" s="273"/>
      <c r="S85" s="272">
        <f>IFERROR(VLOOKUP(R85,'Listas Generales'!$B$40:$C$44,2,0),0)</f>
        <v>0</v>
      </c>
      <c r="T85" s="274">
        <f t="shared" si="3"/>
        <v>0</v>
      </c>
      <c r="U85" s="273" t="str">
        <f>IFERROR(VLOOKUP(T85,'Listas Generales'!$B$4:$C$7,2,0),"-")</f>
        <v>Sin clasificar</v>
      </c>
      <c r="V85" s="249"/>
      <c r="W85" s="250"/>
      <c r="X85" s="251"/>
      <c r="Y85" s="251"/>
      <c r="Z85" s="251"/>
      <c r="AA85" s="251"/>
      <c r="AB85" s="242"/>
      <c r="AC85" s="290"/>
      <c r="AD85" s="285"/>
      <c r="AE85" s="285"/>
      <c r="AF85" s="285"/>
      <c r="AG85" s="285"/>
      <c r="AH85" s="288"/>
      <c r="AI85" s="315"/>
      <c r="AJ85" s="288"/>
      <c r="AK85" s="315"/>
      <c r="AL85" s="285"/>
      <c r="AM85" s="252"/>
      <c r="AN85" s="293" t="str">
        <f>IF(ISERROR(VLOOKUP(AL85,'Listas Ley Transparencia'!$H$3:$M$17,2,0)),"",VLOOKUP(AL85,'Listas Ley Transparencia'!$H$3:$M$17,2,0))</f>
        <v/>
      </c>
      <c r="AO85" s="294" t="str">
        <f>IF(ISERROR(VLOOKUP(AL85,'Listas Ley Transparencia'!$H$3:$M$17,3,0)),"",VLOOKUP(AL85,'Listas Ley Transparencia'!$H$3:$M$17,3,0))</f>
        <v/>
      </c>
      <c r="AP85" s="294" t="str">
        <f>IF(ISERROR(VLOOKUP(AL85,'Listas Ley Transparencia'!$H$3:$M$17,4,0)),"",VLOOKUP(AL85,'Listas Ley Transparencia'!$H$3:$M$17,4,0))</f>
        <v/>
      </c>
      <c r="AQ85" s="295" t="str">
        <f>IF(ISERROR(VLOOKUP(AL85,'Listas Ley Transparencia'!$H$3:$M$17,6,0)),"",VLOOKUP(AL85,'Listas Ley Transparencia'!$H$3:$M$17,6,0))</f>
        <v/>
      </c>
      <c r="AR85" s="279"/>
      <c r="AS85" s="251"/>
      <c r="AT85" s="280"/>
      <c r="AU85" s="280"/>
      <c r="AV85" s="242"/>
      <c r="AW85" s="303"/>
      <c r="AX85" s="304"/>
      <c r="AY85" s="305"/>
      <c r="AZ85" s="305"/>
      <c r="BA85" s="306" t="str">
        <f t="shared" si="4"/>
        <v>No</v>
      </c>
    </row>
    <row r="86" spans="1:53" ht="93" customHeight="1">
      <c r="A86" s="243">
        <v>84</v>
      </c>
      <c r="B86" s="244"/>
      <c r="C86" s="244"/>
      <c r="D86" s="244"/>
      <c r="E86" s="245"/>
      <c r="F86" s="244"/>
      <c r="G86" s="244"/>
      <c r="H86" s="244"/>
      <c r="I86" s="255"/>
      <c r="J86" s="255"/>
      <c r="K86" s="247"/>
      <c r="L86" s="248"/>
      <c r="M86" s="270"/>
      <c r="N86" s="273"/>
      <c r="O86" s="272">
        <f>IFERROR(VLOOKUP(N86,'Listas Generales'!$B$25:$C$29,2,0),0)</f>
        <v>0</v>
      </c>
      <c r="P86" s="273"/>
      <c r="Q86" s="272">
        <f>IFERROR(VLOOKUP(P86,'Listas Generales'!$B$32:$C$36,2,0),0)</f>
        <v>0</v>
      </c>
      <c r="R86" s="273"/>
      <c r="S86" s="272">
        <f>IFERROR(VLOOKUP(R86,'Listas Generales'!$B$40:$C$44,2,0),0)</f>
        <v>0</v>
      </c>
      <c r="T86" s="274">
        <f t="shared" si="3"/>
        <v>0</v>
      </c>
      <c r="U86" s="273" t="str">
        <f>IFERROR(VLOOKUP(T86,'Listas Generales'!$B$4:$C$7,2,0),"-")</f>
        <v>Sin clasificar</v>
      </c>
      <c r="V86" s="249"/>
      <c r="W86" s="250"/>
      <c r="X86" s="251"/>
      <c r="Y86" s="251"/>
      <c r="Z86" s="251"/>
      <c r="AA86" s="251"/>
      <c r="AB86" s="242"/>
      <c r="AC86" s="290"/>
      <c r="AD86" s="285"/>
      <c r="AE86" s="285"/>
      <c r="AF86" s="285"/>
      <c r="AG86" s="285"/>
      <c r="AH86" s="288"/>
      <c r="AI86" s="315"/>
      <c r="AJ86" s="288"/>
      <c r="AK86" s="315"/>
      <c r="AL86" s="285"/>
      <c r="AM86" s="252"/>
      <c r="AN86" s="293" t="str">
        <f>IF(ISERROR(VLOOKUP(AL86,'Listas Ley Transparencia'!$H$3:$M$17,2,0)),"",VLOOKUP(AL86,'Listas Ley Transparencia'!$H$3:$M$17,2,0))</f>
        <v/>
      </c>
      <c r="AO86" s="294" t="str">
        <f>IF(ISERROR(VLOOKUP(AL86,'Listas Ley Transparencia'!$H$3:$M$17,3,0)),"",VLOOKUP(AL86,'Listas Ley Transparencia'!$H$3:$M$17,3,0))</f>
        <v/>
      </c>
      <c r="AP86" s="294" t="str">
        <f>IF(ISERROR(VLOOKUP(AL86,'Listas Ley Transparencia'!$H$3:$M$17,4,0)),"",VLOOKUP(AL86,'Listas Ley Transparencia'!$H$3:$M$17,4,0))</f>
        <v/>
      </c>
      <c r="AQ86" s="295" t="str">
        <f>IF(ISERROR(VLOOKUP(AL86,'Listas Ley Transparencia'!$H$3:$M$17,6,0)),"",VLOOKUP(AL86,'Listas Ley Transparencia'!$H$3:$M$17,6,0))</f>
        <v/>
      </c>
      <c r="AR86" s="279"/>
      <c r="AS86" s="251"/>
      <c r="AT86" s="280"/>
      <c r="AU86" s="280"/>
      <c r="AV86" s="242"/>
      <c r="AW86" s="303"/>
      <c r="AX86" s="304"/>
      <c r="AY86" s="305"/>
      <c r="AZ86" s="305"/>
      <c r="BA86" s="306" t="str">
        <f t="shared" si="4"/>
        <v>No</v>
      </c>
    </row>
    <row r="87" spans="1:53" ht="93" customHeight="1">
      <c r="A87" s="243">
        <v>85</v>
      </c>
      <c r="B87" s="244"/>
      <c r="C87" s="244"/>
      <c r="D87" s="244"/>
      <c r="E87" s="245"/>
      <c r="F87" s="244"/>
      <c r="G87" s="244"/>
      <c r="H87" s="244"/>
      <c r="I87" s="255"/>
      <c r="J87" s="255"/>
      <c r="K87" s="247"/>
      <c r="L87" s="248"/>
      <c r="M87" s="270"/>
      <c r="N87" s="273"/>
      <c r="O87" s="272">
        <f>IFERROR(VLOOKUP(N87,'Listas Generales'!$B$25:$C$29,2,0),0)</f>
        <v>0</v>
      </c>
      <c r="P87" s="273"/>
      <c r="Q87" s="272">
        <f>IFERROR(VLOOKUP(P87,'Listas Generales'!$B$32:$C$36,2,0),0)</f>
        <v>0</v>
      </c>
      <c r="R87" s="273"/>
      <c r="S87" s="272">
        <f>IFERROR(VLOOKUP(R87,'Listas Generales'!$B$40:$C$44,2,0),0)</f>
        <v>0</v>
      </c>
      <c r="T87" s="274">
        <f t="shared" si="3"/>
        <v>0</v>
      </c>
      <c r="U87" s="273" t="str">
        <f>IFERROR(VLOOKUP(T87,'Listas Generales'!$B$4:$C$7,2,0),"-")</f>
        <v>Sin clasificar</v>
      </c>
      <c r="V87" s="249"/>
      <c r="W87" s="250"/>
      <c r="X87" s="251"/>
      <c r="Y87" s="251"/>
      <c r="Z87" s="251"/>
      <c r="AA87" s="251"/>
      <c r="AB87" s="242"/>
      <c r="AC87" s="290"/>
      <c r="AD87" s="285"/>
      <c r="AE87" s="285"/>
      <c r="AF87" s="285"/>
      <c r="AG87" s="285"/>
      <c r="AH87" s="288"/>
      <c r="AI87" s="315"/>
      <c r="AJ87" s="288"/>
      <c r="AK87" s="315"/>
      <c r="AL87" s="285"/>
      <c r="AM87" s="252"/>
      <c r="AN87" s="293" t="str">
        <f>IF(ISERROR(VLOOKUP(AL87,'Listas Ley Transparencia'!$H$3:$M$17,2,0)),"",VLOOKUP(AL87,'Listas Ley Transparencia'!$H$3:$M$17,2,0))</f>
        <v/>
      </c>
      <c r="AO87" s="294" t="str">
        <f>IF(ISERROR(VLOOKUP(AL87,'Listas Ley Transparencia'!$H$3:$M$17,3,0)),"",VLOOKUP(AL87,'Listas Ley Transparencia'!$H$3:$M$17,3,0))</f>
        <v/>
      </c>
      <c r="AP87" s="294" t="str">
        <f>IF(ISERROR(VLOOKUP(AL87,'Listas Ley Transparencia'!$H$3:$M$17,4,0)),"",VLOOKUP(AL87,'Listas Ley Transparencia'!$H$3:$M$17,4,0))</f>
        <v/>
      </c>
      <c r="AQ87" s="295" t="str">
        <f>IF(ISERROR(VLOOKUP(AL87,'Listas Ley Transparencia'!$H$3:$M$17,6,0)),"",VLOOKUP(AL87,'Listas Ley Transparencia'!$H$3:$M$17,6,0))</f>
        <v/>
      </c>
      <c r="AR87" s="279"/>
      <c r="AS87" s="251"/>
      <c r="AT87" s="280"/>
      <c r="AU87" s="280"/>
      <c r="AV87" s="242"/>
      <c r="AW87" s="303"/>
      <c r="AX87" s="304"/>
      <c r="AY87" s="305"/>
      <c r="AZ87" s="305"/>
      <c r="BA87" s="306" t="str">
        <f t="shared" si="4"/>
        <v>No</v>
      </c>
    </row>
    <row r="88" spans="1:53" ht="93" customHeight="1">
      <c r="A88" s="243">
        <v>86</v>
      </c>
      <c r="B88" s="244"/>
      <c r="C88" s="244"/>
      <c r="D88" s="244"/>
      <c r="E88" s="245"/>
      <c r="F88" s="244"/>
      <c r="G88" s="244"/>
      <c r="H88" s="244"/>
      <c r="I88" s="255"/>
      <c r="J88" s="255"/>
      <c r="K88" s="247"/>
      <c r="L88" s="248"/>
      <c r="M88" s="270"/>
      <c r="N88" s="273"/>
      <c r="O88" s="272">
        <f>IFERROR(VLOOKUP(N88,'Listas Generales'!$B$25:$C$29,2,0),0)</f>
        <v>0</v>
      </c>
      <c r="P88" s="273"/>
      <c r="Q88" s="272">
        <f>IFERROR(VLOOKUP(P88,'Listas Generales'!$B$32:$C$36,2,0),0)</f>
        <v>0</v>
      </c>
      <c r="R88" s="273"/>
      <c r="S88" s="272">
        <f>IFERROR(VLOOKUP(R88,'Listas Generales'!$B$40:$C$44,2,0),0)</f>
        <v>0</v>
      </c>
      <c r="T88" s="274">
        <f t="shared" si="3"/>
        <v>0</v>
      </c>
      <c r="U88" s="273" t="str">
        <f>IFERROR(VLOOKUP(T88,'Listas Generales'!$B$4:$C$7,2,0),"-")</f>
        <v>Sin clasificar</v>
      </c>
      <c r="V88" s="249"/>
      <c r="W88" s="250"/>
      <c r="X88" s="251"/>
      <c r="Y88" s="251"/>
      <c r="Z88" s="251"/>
      <c r="AA88" s="251"/>
      <c r="AB88" s="242"/>
      <c r="AC88" s="290"/>
      <c r="AD88" s="285"/>
      <c r="AE88" s="285"/>
      <c r="AF88" s="285"/>
      <c r="AG88" s="285"/>
      <c r="AH88" s="288"/>
      <c r="AI88" s="315"/>
      <c r="AJ88" s="288"/>
      <c r="AK88" s="315"/>
      <c r="AL88" s="285"/>
      <c r="AM88" s="252"/>
      <c r="AN88" s="293" t="str">
        <f>IF(ISERROR(VLOOKUP(AL88,'Listas Ley Transparencia'!$H$3:$M$17,2,0)),"",VLOOKUP(AL88,'Listas Ley Transparencia'!$H$3:$M$17,2,0))</f>
        <v/>
      </c>
      <c r="AO88" s="294" t="str">
        <f>IF(ISERROR(VLOOKUP(AL88,'Listas Ley Transparencia'!$H$3:$M$17,3,0)),"",VLOOKUP(AL88,'Listas Ley Transparencia'!$H$3:$M$17,3,0))</f>
        <v/>
      </c>
      <c r="AP88" s="294" t="str">
        <f>IF(ISERROR(VLOOKUP(AL88,'Listas Ley Transparencia'!$H$3:$M$17,4,0)),"",VLOOKUP(AL88,'Listas Ley Transparencia'!$H$3:$M$17,4,0))</f>
        <v/>
      </c>
      <c r="AQ88" s="295" t="str">
        <f>IF(ISERROR(VLOOKUP(AL88,'Listas Ley Transparencia'!$H$3:$M$17,6,0)),"",VLOOKUP(AL88,'Listas Ley Transparencia'!$H$3:$M$17,6,0))</f>
        <v/>
      </c>
      <c r="AR88" s="279"/>
      <c r="AS88" s="251"/>
      <c r="AT88" s="280"/>
      <c r="AU88" s="280"/>
      <c r="AV88" s="242"/>
      <c r="AW88" s="303"/>
      <c r="AX88" s="304"/>
      <c r="AY88" s="305"/>
      <c r="AZ88" s="305"/>
      <c r="BA88" s="306" t="str">
        <f t="shared" si="4"/>
        <v>No</v>
      </c>
    </row>
    <row r="89" spans="1:53" ht="93" customHeight="1">
      <c r="A89" s="243">
        <v>87</v>
      </c>
      <c r="B89" s="244"/>
      <c r="C89" s="244"/>
      <c r="D89" s="244"/>
      <c r="E89" s="245"/>
      <c r="F89" s="244"/>
      <c r="G89" s="244"/>
      <c r="H89" s="244"/>
      <c r="I89" s="255"/>
      <c r="J89" s="255"/>
      <c r="K89" s="247"/>
      <c r="L89" s="248"/>
      <c r="M89" s="270"/>
      <c r="N89" s="273"/>
      <c r="O89" s="272">
        <f>IFERROR(VLOOKUP(N89,'Listas Generales'!$B$25:$C$29,2,0),0)</f>
        <v>0</v>
      </c>
      <c r="P89" s="273"/>
      <c r="Q89" s="272">
        <f>IFERROR(VLOOKUP(P89,'Listas Generales'!$B$32:$C$36,2,0),0)</f>
        <v>0</v>
      </c>
      <c r="R89" s="273"/>
      <c r="S89" s="272">
        <f>IFERROR(VLOOKUP(R89,'Listas Generales'!$B$40:$C$44,2,0),0)</f>
        <v>0</v>
      </c>
      <c r="T89" s="274">
        <f t="shared" si="3"/>
        <v>0</v>
      </c>
      <c r="U89" s="273" t="str">
        <f>IFERROR(VLOOKUP(T89,'Listas Generales'!$B$4:$C$7,2,0),"-")</f>
        <v>Sin clasificar</v>
      </c>
      <c r="V89" s="249"/>
      <c r="W89" s="250"/>
      <c r="X89" s="251"/>
      <c r="Y89" s="251"/>
      <c r="Z89" s="251"/>
      <c r="AA89" s="251"/>
      <c r="AB89" s="242"/>
      <c r="AC89" s="290"/>
      <c r="AD89" s="285"/>
      <c r="AE89" s="285"/>
      <c r="AF89" s="285"/>
      <c r="AG89" s="285"/>
      <c r="AH89" s="288"/>
      <c r="AI89" s="315"/>
      <c r="AJ89" s="288"/>
      <c r="AK89" s="315"/>
      <c r="AL89" s="285"/>
      <c r="AM89" s="252"/>
      <c r="AN89" s="293" t="str">
        <f>IF(ISERROR(VLOOKUP(AL89,'Listas Ley Transparencia'!$H$3:$M$17,2,0)),"",VLOOKUP(AL89,'Listas Ley Transparencia'!$H$3:$M$17,2,0))</f>
        <v/>
      </c>
      <c r="AO89" s="294" t="str">
        <f>IF(ISERROR(VLOOKUP(AL89,'Listas Ley Transparencia'!$H$3:$M$17,3,0)),"",VLOOKUP(AL89,'Listas Ley Transparencia'!$H$3:$M$17,3,0))</f>
        <v/>
      </c>
      <c r="AP89" s="294" t="str">
        <f>IF(ISERROR(VLOOKUP(AL89,'Listas Ley Transparencia'!$H$3:$M$17,4,0)),"",VLOOKUP(AL89,'Listas Ley Transparencia'!$H$3:$M$17,4,0))</f>
        <v/>
      </c>
      <c r="AQ89" s="295" t="str">
        <f>IF(ISERROR(VLOOKUP(AL89,'Listas Ley Transparencia'!$H$3:$M$17,6,0)),"",VLOOKUP(AL89,'Listas Ley Transparencia'!$H$3:$M$17,6,0))</f>
        <v/>
      </c>
      <c r="AR89" s="279"/>
      <c r="AS89" s="251"/>
      <c r="AT89" s="280"/>
      <c r="AU89" s="280"/>
      <c r="AV89" s="242"/>
      <c r="AW89" s="303"/>
      <c r="AX89" s="304"/>
      <c r="AY89" s="305"/>
      <c r="AZ89" s="305"/>
      <c r="BA89" s="306" t="str">
        <f t="shared" si="4"/>
        <v>No</v>
      </c>
    </row>
    <row r="90" spans="1:53" ht="93" customHeight="1">
      <c r="A90" s="243">
        <v>88</v>
      </c>
      <c r="B90" s="244"/>
      <c r="C90" s="244"/>
      <c r="D90" s="244"/>
      <c r="E90" s="245"/>
      <c r="F90" s="244"/>
      <c r="G90" s="244"/>
      <c r="H90" s="244"/>
      <c r="I90" s="255"/>
      <c r="J90" s="255"/>
      <c r="K90" s="247"/>
      <c r="L90" s="248"/>
      <c r="M90" s="270"/>
      <c r="N90" s="273"/>
      <c r="O90" s="272">
        <f>IFERROR(VLOOKUP(N90,'Listas Generales'!$B$25:$C$29,2,0),0)</f>
        <v>0</v>
      </c>
      <c r="P90" s="273"/>
      <c r="Q90" s="272">
        <f>IFERROR(VLOOKUP(P90,'Listas Generales'!$B$32:$C$36,2,0),0)</f>
        <v>0</v>
      </c>
      <c r="R90" s="273"/>
      <c r="S90" s="272">
        <f>IFERROR(VLOOKUP(R90,'Listas Generales'!$B$40:$C$44,2,0),0)</f>
        <v>0</v>
      </c>
      <c r="T90" s="274">
        <f t="shared" si="3"/>
        <v>0</v>
      </c>
      <c r="U90" s="273" t="str">
        <f>IFERROR(VLOOKUP(T90,'Listas Generales'!$B$4:$C$7,2,0),"-")</f>
        <v>Sin clasificar</v>
      </c>
      <c r="V90" s="249"/>
      <c r="W90" s="250"/>
      <c r="X90" s="251"/>
      <c r="Y90" s="251"/>
      <c r="Z90" s="251"/>
      <c r="AA90" s="251"/>
      <c r="AB90" s="242"/>
      <c r="AC90" s="290"/>
      <c r="AD90" s="285"/>
      <c r="AE90" s="285"/>
      <c r="AF90" s="285"/>
      <c r="AG90" s="285"/>
      <c r="AH90" s="288"/>
      <c r="AI90" s="315"/>
      <c r="AJ90" s="288"/>
      <c r="AK90" s="315"/>
      <c r="AL90" s="285"/>
      <c r="AM90" s="252"/>
      <c r="AN90" s="293" t="str">
        <f>IF(ISERROR(VLOOKUP(AL90,'Listas Ley Transparencia'!$H$3:$M$17,2,0)),"",VLOOKUP(AL90,'Listas Ley Transparencia'!$H$3:$M$17,2,0))</f>
        <v/>
      </c>
      <c r="AO90" s="294" t="str">
        <f>IF(ISERROR(VLOOKUP(AL90,'Listas Ley Transparencia'!$H$3:$M$17,3,0)),"",VLOOKUP(AL90,'Listas Ley Transparencia'!$H$3:$M$17,3,0))</f>
        <v/>
      </c>
      <c r="AP90" s="294" t="str">
        <f>IF(ISERROR(VLOOKUP(AL90,'Listas Ley Transparencia'!$H$3:$M$17,4,0)),"",VLOOKUP(AL90,'Listas Ley Transparencia'!$H$3:$M$17,4,0))</f>
        <v/>
      </c>
      <c r="AQ90" s="295" t="str">
        <f>IF(ISERROR(VLOOKUP(AL90,'Listas Ley Transparencia'!$H$3:$M$17,6,0)),"",VLOOKUP(AL90,'Listas Ley Transparencia'!$H$3:$M$17,6,0))</f>
        <v/>
      </c>
      <c r="AR90" s="279"/>
      <c r="AS90" s="251"/>
      <c r="AT90" s="280"/>
      <c r="AU90" s="280"/>
      <c r="AV90" s="242"/>
      <c r="AW90" s="303"/>
      <c r="AX90" s="304"/>
      <c r="AY90" s="305"/>
      <c r="AZ90" s="305"/>
      <c r="BA90" s="306" t="str">
        <f t="shared" si="4"/>
        <v>No</v>
      </c>
    </row>
    <row r="91" spans="1:53" ht="93" customHeight="1">
      <c r="A91" s="243">
        <v>89</v>
      </c>
      <c r="B91" s="244"/>
      <c r="C91" s="244"/>
      <c r="D91" s="244"/>
      <c r="E91" s="245"/>
      <c r="F91" s="244"/>
      <c r="G91" s="244"/>
      <c r="H91" s="244"/>
      <c r="I91" s="255"/>
      <c r="J91" s="255"/>
      <c r="K91" s="247"/>
      <c r="L91" s="248"/>
      <c r="M91" s="270"/>
      <c r="N91" s="273"/>
      <c r="O91" s="272">
        <f>IFERROR(VLOOKUP(N91,'Listas Generales'!$B$25:$C$29,2,0),0)</f>
        <v>0</v>
      </c>
      <c r="P91" s="273"/>
      <c r="Q91" s="272">
        <f>IFERROR(VLOOKUP(P91,'Listas Generales'!$B$32:$C$36,2,0),0)</f>
        <v>0</v>
      </c>
      <c r="R91" s="273"/>
      <c r="S91" s="272">
        <f>IFERROR(VLOOKUP(R91,'Listas Generales'!$B$40:$C$44,2,0),0)</f>
        <v>0</v>
      </c>
      <c r="T91" s="274">
        <f t="shared" si="3"/>
        <v>0</v>
      </c>
      <c r="U91" s="273" t="str">
        <f>IFERROR(VLOOKUP(T91,'Listas Generales'!$B$4:$C$7,2,0),"-")</f>
        <v>Sin clasificar</v>
      </c>
      <c r="V91" s="249"/>
      <c r="W91" s="250"/>
      <c r="X91" s="251"/>
      <c r="Y91" s="251"/>
      <c r="Z91" s="251"/>
      <c r="AA91" s="251"/>
      <c r="AB91" s="242"/>
      <c r="AC91" s="290"/>
      <c r="AD91" s="285"/>
      <c r="AE91" s="285"/>
      <c r="AF91" s="285"/>
      <c r="AG91" s="285"/>
      <c r="AH91" s="288"/>
      <c r="AI91" s="315"/>
      <c r="AJ91" s="288"/>
      <c r="AK91" s="315"/>
      <c r="AL91" s="285"/>
      <c r="AM91" s="252"/>
      <c r="AN91" s="293" t="str">
        <f>IF(ISERROR(VLOOKUP(AL91,'Listas Ley Transparencia'!$H$3:$M$17,2,0)),"",VLOOKUP(AL91,'Listas Ley Transparencia'!$H$3:$M$17,2,0))</f>
        <v/>
      </c>
      <c r="AO91" s="294" t="str">
        <f>IF(ISERROR(VLOOKUP(AL91,'Listas Ley Transparencia'!$H$3:$M$17,3,0)),"",VLOOKUP(AL91,'Listas Ley Transparencia'!$H$3:$M$17,3,0))</f>
        <v/>
      </c>
      <c r="AP91" s="294" t="str">
        <f>IF(ISERROR(VLOOKUP(AL91,'Listas Ley Transparencia'!$H$3:$M$17,4,0)),"",VLOOKUP(AL91,'Listas Ley Transparencia'!$H$3:$M$17,4,0))</f>
        <v/>
      </c>
      <c r="AQ91" s="295" t="str">
        <f>IF(ISERROR(VLOOKUP(AL91,'Listas Ley Transparencia'!$H$3:$M$17,6,0)),"",VLOOKUP(AL91,'Listas Ley Transparencia'!$H$3:$M$17,6,0))</f>
        <v/>
      </c>
      <c r="AR91" s="279"/>
      <c r="AS91" s="251"/>
      <c r="AT91" s="280"/>
      <c r="AU91" s="280"/>
      <c r="AV91" s="242"/>
      <c r="AW91" s="303"/>
      <c r="AX91" s="304"/>
      <c r="AY91" s="305"/>
      <c r="AZ91" s="305"/>
      <c r="BA91" s="306" t="str">
        <f t="shared" si="4"/>
        <v>No</v>
      </c>
    </row>
    <row r="92" spans="1:53" ht="93" customHeight="1">
      <c r="A92" s="243">
        <v>90</v>
      </c>
      <c r="B92" s="244"/>
      <c r="C92" s="244"/>
      <c r="D92" s="244"/>
      <c r="E92" s="245"/>
      <c r="F92" s="244"/>
      <c r="G92" s="244"/>
      <c r="H92" s="244"/>
      <c r="I92" s="255"/>
      <c r="J92" s="255"/>
      <c r="K92" s="247"/>
      <c r="L92" s="248"/>
      <c r="M92" s="270"/>
      <c r="N92" s="273"/>
      <c r="O92" s="272">
        <f>IFERROR(VLOOKUP(N92,'Listas Generales'!$B$25:$C$29,2,0),0)</f>
        <v>0</v>
      </c>
      <c r="P92" s="273"/>
      <c r="Q92" s="272">
        <f>IFERROR(VLOOKUP(P92,'Listas Generales'!$B$32:$C$36,2,0),0)</f>
        <v>0</v>
      </c>
      <c r="R92" s="273"/>
      <c r="S92" s="272">
        <f>IFERROR(VLOOKUP(R92,'Listas Generales'!$B$40:$C$44,2,0),0)</f>
        <v>0</v>
      </c>
      <c r="T92" s="274">
        <f t="shared" si="3"/>
        <v>0</v>
      </c>
      <c r="U92" s="273" t="str">
        <f>IFERROR(VLOOKUP(T92,'Listas Generales'!$B$4:$C$7,2,0),"-")</f>
        <v>Sin clasificar</v>
      </c>
      <c r="V92" s="249"/>
      <c r="W92" s="250"/>
      <c r="X92" s="251"/>
      <c r="Y92" s="251"/>
      <c r="Z92" s="251"/>
      <c r="AA92" s="251"/>
      <c r="AB92" s="242"/>
      <c r="AC92" s="290"/>
      <c r="AD92" s="285"/>
      <c r="AE92" s="285"/>
      <c r="AF92" s="285"/>
      <c r="AG92" s="285"/>
      <c r="AH92" s="288"/>
      <c r="AI92" s="315"/>
      <c r="AJ92" s="288"/>
      <c r="AK92" s="315"/>
      <c r="AL92" s="285"/>
      <c r="AM92" s="252"/>
      <c r="AN92" s="293" t="str">
        <f>IF(ISERROR(VLOOKUP(AL92,'Listas Ley Transparencia'!$H$3:$M$17,2,0)),"",VLOOKUP(AL92,'Listas Ley Transparencia'!$H$3:$M$17,2,0))</f>
        <v/>
      </c>
      <c r="AO92" s="294" t="str">
        <f>IF(ISERROR(VLOOKUP(AL92,'Listas Ley Transparencia'!$H$3:$M$17,3,0)),"",VLOOKUP(AL92,'Listas Ley Transparencia'!$H$3:$M$17,3,0))</f>
        <v/>
      </c>
      <c r="AP92" s="294" t="str">
        <f>IF(ISERROR(VLOOKUP(AL92,'Listas Ley Transparencia'!$H$3:$M$17,4,0)),"",VLOOKUP(AL92,'Listas Ley Transparencia'!$H$3:$M$17,4,0))</f>
        <v/>
      </c>
      <c r="AQ92" s="295" t="str">
        <f>IF(ISERROR(VLOOKUP(AL92,'Listas Ley Transparencia'!$H$3:$M$17,6,0)),"",VLOOKUP(AL92,'Listas Ley Transparencia'!$H$3:$M$17,6,0))</f>
        <v/>
      </c>
      <c r="AR92" s="279"/>
      <c r="AS92" s="251"/>
      <c r="AT92" s="280"/>
      <c r="AU92" s="280"/>
      <c r="AV92" s="242"/>
      <c r="AW92" s="303"/>
      <c r="AX92" s="304"/>
      <c r="AY92" s="305"/>
      <c r="AZ92" s="305"/>
      <c r="BA92" s="306" t="str">
        <f t="shared" si="4"/>
        <v>No</v>
      </c>
    </row>
    <row r="93" spans="1:53" ht="93" customHeight="1">
      <c r="A93" s="243">
        <v>91</v>
      </c>
      <c r="B93" s="244"/>
      <c r="C93" s="244"/>
      <c r="D93" s="244"/>
      <c r="E93" s="245"/>
      <c r="F93" s="244"/>
      <c r="G93" s="244"/>
      <c r="H93" s="244"/>
      <c r="I93" s="255"/>
      <c r="J93" s="255"/>
      <c r="K93" s="247"/>
      <c r="L93" s="248"/>
      <c r="M93" s="270"/>
      <c r="N93" s="273"/>
      <c r="O93" s="272">
        <f>IFERROR(VLOOKUP(N93,'Listas Generales'!$B$25:$C$29,2,0),0)</f>
        <v>0</v>
      </c>
      <c r="P93" s="273"/>
      <c r="Q93" s="272">
        <f>IFERROR(VLOOKUP(P93,'Listas Generales'!$B$32:$C$36,2,0),0)</f>
        <v>0</v>
      </c>
      <c r="R93" s="273"/>
      <c r="S93" s="272">
        <f>IFERROR(VLOOKUP(R93,'Listas Generales'!$B$40:$C$44,2,0),0)</f>
        <v>0</v>
      </c>
      <c r="T93" s="274">
        <f t="shared" si="3"/>
        <v>0</v>
      </c>
      <c r="U93" s="273" t="str">
        <f>IFERROR(VLOOKUP(T93,'Listas Generales'!$B$4:$C$7,2,0),"-")</f>
        <v>Sin clasificar</v>
      </c>
      <c r="V93" s="249"/>
      <c r="W93" s="250"/>
      <c r="X93" s="251"/>
      <c r="Y93" s="251"/>
      <c r="Z93" s="251"/>
      <c r="AA93" s="251"/>
      <c r="AB93" s="242"/>
      <c r="AC93" s="290"/>
      <c r="AD93" s="285"/>
      <c r="AE93" s="285"/>
      <c r="AF93" s="285"/>
      <c r="AG93" s="285"/>
      <c r="AH93" s="288"/>
      <c r="AI93" s="315"/>
      <c r="AJ93" s="288"/>
      <c r="AK93" s="315"/>
      <c r="AL93" s="285"/>
      <c r="AM93" s="252"/>
      <c r="AN93" s="293" t="str">
        <f>IF(ISERROR(VLOOKUP(AL93,'Listas Ley Transparencia'!$H$3:$M$17,2,0)),"",VLOOKUP(AL93,'Listas Ley Transparencia'!$H$3:$M$17,2,0))</f>
        <v/>
      </c>
      <c r="AO93" s="294" t="str">
        <f>IF(ISERROR(VLOOKUP(AL93,'Listas Ley Transparencia'!$H$3:$M$17,3,0)),"",VLOOKUP(AL93,'Listas Ley Transparencia'!$H$3:$M$17,3,0))</f>
        <v/>
      </c>
      <c r="AP93" s="294" t="str">
        <f>IF(ISERROR(VLOOKUP(AL93,'Listas Ley Transparencia'!$H$3:$M$17,4,0)),"",VLOOKUP(AL93,'Listas Ley Transparencia'!$H$3:$M$17,4,0))</f>
        <v/>
      </c>
      <c r="AQ93" s="295" t="str">
        <f>IF(ISERROR(VLOOKUP(AL93,'Listas Ley Transparencia'!$H$3:$M$17,6,0)),"",VLOOKUP(AL93,'Listas Ley Transparencia'!$H$3:$M$17,6,0))</f>
        <v/>
      </c>
      <c r="AR93" s="279"/>
      <c r="AS93" s="251"/>
      <c r="AT93" s="280"/>
      <c r="AU93" s="280"/>
      <c r="AV93" s="242"/>
      <c r="AW93" s="303"/>
      <c r="AX93" s="304"/>
      <c r="AY93" s="305"/>
      <c r="AZ93" s="305"/>
      <c r="BA93" s="306" t="str">
        <f t="shared" si="4"/>
        <v>No</v>
      </c>
    </row>
    <row r="94" spans="1:53" ht="93" customHeight="1">
      <c r="A94" s="243">
        <v>92</v>
      </c>
      <c r="B94" s="244"/>
      <c r="C94" s="244"/>
      <c r="D94" s="244"/>
      <c r="E94" s="245"/>
      <c r="F94" s="244"/>
      <c r="G94" s="244"/>
      <c r="H94" s="244"/>
      <c r="I94" s="255"/>
      <c r="J94" s="255"/>
      <c r="K94" s="247"/>
      <c r="L94" s="248"/>
      <c r="M94" s="270"/>
      <c r="N94" s="273"/>
      <c r="O94" s="272">
        <f>IFERROR(VLOOKUP(N94,'Listas Generales'!$B$25:$C$29,2,0),0)</f>
        <v>0</v>
      </c>
      <c r="P94" s="273"/>
      <c r="Q94" s="272">
        <f>IFERROR(VLOOKUP(P94,'Listas Generales'!$B$32:$C$36,2,0),0)</f>
        <v>0</v>
      </c>
      <c r="R94" s="273"/>
      <c r="S94" s="272">
        <f>IFERROR(VLOOKUP(R94,'Listas Generales'!$B$40:$C$44,2,0),0)</f>
        <v>0</v>
      </c>
      <c r="T94" s="274">
        <f t="shared" si="3"/>
        <v>0</v>
      </c>
      <c r="U94" s="273" t="str">
        <f>IFERROR(VLOOKUP(T94,'Listas Generales'!$B$4:$C$7,2,0),"-")</f>
        <v>Sin clasificar</v>
      </c>
      <c r="V94" s="249"/>
      <c r="W94" s="250"/>
      <c r="X94" s="251"/>
      <c r="Y94" s="251"/>
      <c r="Z94" s="251"/>
      <c r="AA94" s="251"/>
      <c r="AB94" s="242"/>
      <c r="AC94" s="290"/>
      <c r="AD94" s="285"/>
      <c r="AE94" s="285"/>
      <c r="AF94" s="285"/>
      <c r="AG94" s="285"/>
      <c r="AH94" s="288"/>
      <c r="AI94" s="315"/>
      <c r="AJ94" s="288"/>
      <c r="AK94" s="315"/>
      <c r="AL94" s="285"/>
      <c r="AM94" s="252"/>
      <c r="AN94" s="293" t="str">
        <f>IF(ISERROR(VLOOKUP(AL94,'Listas Ley Transparencia'!$H$3:$M$17,2,0)),"",VLOOKUP(AL94,'Listas Ley Transparencia'!$H$3:$M$17,2,0))</f>
        <v/>
      </c>
      <c r="AO94" s="294" t="str">
        <f>IF(ISERROR(VLOOKUP(AL94,'Listas Ley Transparencia'!$H$3:$M$17,3,0)),"",VLOOKUP(AL94,'Listas Ley Transparencia'!$H$3:$M$17,3,0))</f>
        <v/>
      </c>
      <c r="AP94" s="294" t="str">
        <f>IF(ISERROR(VLOOKUP(AL94,'Listas Ley Transparencia'!$H$3:$M$17,4,0)),"",VLOOKUP(AL94,'Listas Ley Transparencia'!$H$3:$M$17,4,0))</f>
        <v/>
      </c>
      <c r="AQ94" s="295" t="str">
        <f>IF(ISERROR(VLOOKUP(AL94,'Listas Ley Transparencia'!$H$3:$M$17,6,0)),"",VLOOKUP(AL94,'Listas Ley Transparencia'!$H$3:$M$17,6,0))</f>
        <v/>
      </c>
      <c r="AR94" s="279"/>
      <c r="AS94" s="251"/>
      <c r="AT94" s="280"/>
      <c r="AU94" s="280"/>
      <c r="AV94" s="242"/>
      <c r="AW94" s="303"/>
      <c r="AX94" s="304"/>
      <c r="AY94" s="305"/>
      <c r="AZ94" s="305"/>
      <c r="BA94" s="306" t="str">
        <f t="shared" si="4"/>
        <v>No</v>
      </c>
    </row>
    <row r="95" spans="1:53" ht="93" customHeight="1">
      <c r="A95" s="243">
        <v>93</v>
      </c>
      <c r="B95" s="244"/>
      <c r="C95" s="244"/>
      <c r="D95" s="244"/>
      <c r="E95" s="245"/>
      <c r="F95" s="244"/>
      <c r="G95" s="244"/>
      <c r="H95" s="244"/>
      <c r="I95" s="255"/>
      <c r="J95" s="255"/>
      <c r="K95" s="247"/>
      <c r="L95" s="248"/>
      <c r="M95" s="270"/>
      <c r="N95" s="273"/>
      <c r="O95" s="272">
        <f>IFERROR(VLOOKUP(N95,'Listas Generales'!$B$25:$C$29,2,0),0)</f>
        <v>0</v>
      </c>
      <c r="P95" s="273"/>
      <c r="Q95" s="272">
        <f>IFERROR(VLOOKUP(P95,'Listas Generales'!$B$32:$C$36,2,0),0)</f>
        <v>0</v>
      </c>
      <c r="R95" s="273"/>
      <c r="S95" s="272">
        <f>IFERROR(VLOOKUP(R95,'Listas Generales'!$B$40:$C$44,2,0),0)</f>
        <v>0</v>
      </c>
      <c r="T95" s="274">
        <f t="shared" si="3"/>
        <v>0</v>
      </c>
      <c r="U95" s="273" t="str">
        <f>IFERROR(VLOOKUP(T95,'Listas Generales'!$B$4:$C$7,2,0),"-")</f>
        <v>Sin clasificar</v>
      </c>
      <c r="V95" s="249"/>
      <c r="W95" s="250"/>
      <c r="X95" s="251"/>
      <c r="Y95" s="251"/>
      <c r="Z95" s="251"/>
      <c r="AA95" s="251"/>
      <c r="AB95" s="242"/>
      <c r="AC95" s="290"/>
      <c r="AD95" s="285"/>
      <c r="AE95" s="285"/>
      <c r="AF95" s="285"/>
      <c r="AG95" s="285"/>
      <c r="AH95" s="288"/>
      <c r="AI95" s="315"/>
      <c r="AJ95" s="288"/>
      <c r="AK95" s="315"/>
      <c r="AL95" s="285"/>
      <c r="AM95" s="252"/>
      <c r="AN95" s="293" t="str">
        <f>IF(ISERROR(VLOOKUP(AL95,'Listas Ley Transparencia'!$H$3:$M$17,2,0)),"",VLOOKUP(AL95,'Listas Ley Transparencia'!$H$3:$M$17,2,0))</f>
        <v/>
      </c>
      <c r="AO95" s="294" t="str">
        <f>IF(ISERROR(VLOOKUP(AL95,'Listas Ley Transparencia'!$H$3:$M$17,3,0)),"",VLOOKUP(AL95,'Listas Ley Transparencia'!$H$3:$M$17,3,0))</f>
        <v/>
      </c>
      <c r="AP95" s="294" t="str">
        <f>IF(ISERROR(VLOOKUP(AL95,'Listas Ley Transparencia'!$H$3:$M$17,4,0)),"",VLOOKUP(AL95,'Listas Ley Transparencia'!$H$3:$M$17,4,0))</f>
        <v/>
      </c>
      <c r="AQ95" s="295" t="str">
        <f>IF(ISERROR(VLOOKUP(AL95,'Listas Ley Transparencia'!$H$3:$M$17,6,0)),"",VLOOKUP(AL95,'Listas Ley Transparencia'!$H$3:$M$17,6,0))</f>
        <v/>
      </c>
      <c r="AR95" s="279"/>
      <c r="AS95" s="251"/>
      <c r="AT95" s="280"/>
      <c r="AU95" s="280"/>
      <c r="AV95" s="242"/>
      <c r="AW95" s="303"/>
      <c r="AX95" s="304"/>
      <c r="AY95" s="305"/>
      <c r="AZ95" s="305"/>
      <c r="BA95" s="306" t="str">
        <f t="shared" si="4"/>
        <v>No</v>
      </c>
    </row>
    <row r="96" spans="1:53" ht="93" customHeight="1">
      <c r="A96" s="243">
        <v>94</v>
      </c>
      <c r="B96" s="244"/>
      <c r="C96" s="244"/>
      <c r="D96" s="244"/>
      <c r="E96" s="245"/>
      <c r="F96" s="244"/>
      <c r="G96" s="244"/>
      <c r="H96" s="244"/>
      <c r="I96" s="255"/>
      <c r="J96" s="255"/>
      <c r="K96" s="247"/>
      <c r="L96" s="248"/>
      <c r="M96" s="270"/>
      <c r="N96" s="273"/>
      <c r="O96" s="272">
        <f>IFERROR(VLOOKUP(N96,'Listas Generales'!$B$25:$C$29,2,0),0)</f>
        <v>0</v>
      </c>
      <c r="P96" s="273"/>
      <c r="Q96" s="272">
        <f>IFERROR(VLOOKUP(P96,'Listas Generales'!$B$32:$C$36,2,0),0)</f>
        <v>0</v>
      </c>
      <c r="R96" s="273"/>
      <c r="S96" s="272">
        <f>IFERROR(VLOOKUP(R96,'Listas Generales'!$B$40:$C$44,2,0),0)</f>
        <v>0</v>
      </c>
      <c r="T96" s="274">
        <f t="shared" si="3"/>
        <v>0</v>
      </c>
      <c r="U96" s="273" t="str">
        <f>IFERROR(VLOOKUP(T96,'Listas Generales'!$B$4:$C$7,2,0),"-")</f>
        <v>Sin clasificar</v>
      </c>
      <c r="V96" s="249"/>
      <c r="W96" s="250"/>
      <c r="X96" s="251"/>
      <c r="Y96" s="251"/>
      <c r="Z96" s="251"/>
      <c r="AA96" s="251"/>
      <c r="AB96" s="242"/>
      <c r="AC96" s="290"/>
      <c r="AD96" s="285"/>
      <c r="AE96" s="285"/>
      <c r="AF96" s="285"/>
      <c r="AG96" s="285"/>
      <c r="AH96" s="288"/>
      <c r="AI96" s="315"/>
      <c r="AJ96" s="288"/>
      <c r="AK96" s="315"/>
      <c r="AL96" s="285"/>
      <c r="AM96" s="252"/>
      <c r="AN96" s="293" t="str">
        <f>IF(ISERROR(VLOOKUP(AL96,'Listas Ley Transparencia'!$H$3:$M$17,2,0)),"",VLOOKUP(AL96,'Listas Ley Transparencia'!$H$3:$M$17,2,0))</f>
        <v/>
      </c>
      <c r="AO96" s="294" t="str">
        <f>IF(ISERROR(VLOOKUP(AL96,'Listas Ley Transparencia'!$H$3:$M$17,3,0)),"",VLOOKUP(AL96,'Listas Ley Transparencia'!$H$3:$M$17,3,0))</f>
        <v/>
      </c>
      <c r="AP96" s="294" t="str">
        <f>IF(ISERROR(VLOOKUP(AL96,'Listas Ley Transparencia'!$H$3:$M$17,4,0)),"",VLOOKUP(AL96,'Listas Ley Transparencia'!$H$3:$M$17,4,0))</f>
        <v/>
      </c>
      <c r="AQ96" s="295" t="str">
        <f>IF(ISERROR(VLOOKUP(AL96,'Listas Ley Transparencia'!$H$3:$M$17,6,0)),"",VLOOKUP(AL96,'Listas Ley Transparencia'!$H$3:$M$17,6,0))</f>
        <v/>
      </c>
      <c r="AR96" s="279"/>
      <c r="AS96" s="251"/>
      <c r="AT96" s="280"/>
      <c r="AU96" s="280"/>
      <c r="AV96" s="242"/>
      <c r="AW96" s="303"/>
      <c r="AX96" s="304"/>
      <c r="AY96" s="305"/>
      <c r="AZ96" s="305"/>
      <c r="BA96" s="306" t="str">
        <f t="shared" si="4"/>
        <v>No</v>
      </c>
    </row>
    <row r="97" spans="1:53" ht="93" customHeight="1">
      <c r="A97" s="243">
        <v>95</v>
      </c>
      <c r="B97" s="244"/>
      <c r="C97" s="244"/>
      <c r="D97" s="244"/>
      <c r="E97" s="245"/>
      <c r="F97" s="244"/>
      <c r="G97" s="244"/>
      <c r="H97" s="244"/>
      <c r="I97" s="255"/>
      <c r="J97" s="255"/>
      <c r="K97" s="247"/>
      <c r="L97" s="248"/>
      <c r="M97" s="270"/>
      <c r="N97" s="273"/>
      <c r="O97" s="272">
        <f>IFERROR(VLOOKUP(N97,'Listas Generales'!$B$25:$C$29,2,0),0)</f>
        <v>0</v>
      </c>
      <c r="P97" s="273"/>
      <c r="Q97" s="272">
        <f>IFERROR(VLOOKUP(P97,'Listas Generales'!$B$32:$C$36,2,0),0)</f>
        <v>0</v>
      </c>
      <c r="R97" s="273"/>
      <c r="S97" s="272">
        <f>IFERROR(VLOOKUP(R97,'Listas Generales'!$B$40:$C$44,2,0),0)</f>
        <v>0</v>
      </c>
      <c r="T97" s="274">
        <f t="shared" si="3"/>
        <v>0</v>
      </c>
      <c r="U97" s="273" t="str">
        <f>IFERROR(VLOOKUP(T97,'Listas Generales'!$B$4:$C$7,2,0),"-")</f>
        <v>Sin clasificar</v>
      </c>
      <c r="V97" s="249"/>
      <c r="W97" s="250"/>
      <c r="X97" s="251"/>
      <c r="Y97" s="251"/>
      <c r="Z97" s="251"/>
      <c r="AA97" s="251"/>
      <c r="AB97" s="242"/>
      <c r="AC97" s="290"/>
      <c r="AD97" s="285"/>
      <c r="AE97" s="285"/>
      <c r="AF97" s="285"/>
      <c r="AG97" s="285"/>
      <c r="AH97" s="288"/>
      <c r="AI97" s="315"/>
      <c r="AJ97" s="288"/>
      <c r="AK97" s="315"/>
      <c r="AL97" s="285"/>
      <c r="AM97" s="252"/>
      <c r="AN97" s="293" t="str">
        <f>IF(ISERROR(VLOOKUP(AL97,'Listas Ley Transparencia'!$H$3:$M$17,2,0)),"",VLOOKUP(AL97,'Listas Ley Transparencia'!$H$3:$M$17,2,0))</f>
        <v/>
      </c>
      <c r="AO97" s="294" t="str">
        <f>IF(ISERROR(VLOOKUP(AL97,'Listas Ley Transparencia'!$H$3:$M$17,3,0)),"",VLOOKUP(AL97,'Listas Ley Transparencia'!$H$3:$M$17,3,0))</f>
        <v/>
      </c>
      <c r="AP97" s="294" t="str">
        <f>IF(ISERROR(VLOOKUP(AL97,'Listas Ley Transparencia'!$H$3:$M$17,4,0)),"",VLOOKUP(AL97,'Listas Ley Transparencia'!$H$3:$M$17,4,0))</f>
        <v/>
      </c>
      <c r="AQ97" s="295" t="str">
        <f>IF(ISERROR(VLOOKUP(AL97,'Listas Ley Transparencia'!$H$3:$M$17,6,0)),"",VLOOKUP(AL97,'Listas Ley Transparencia'!$H$3:$M$17,6,0))</f>
        <v/>
      </c>
      <c r="AR97" s="279"/>
      <c r="AS97" s="251"/>
      <c r="AT97" s="280"/>
      <c r="AU97" s="280"/>
      <c r="AV97" s="242"/>
      <c r="AW97" s="303"/>
      <c r="AX97" s="304"/>
      <c r="AY97" s="305"/>
      <c r="AZ97" s="305"/>
      <c r="BA97" s="306" t="str">
        <f t="shared" si="4"/>
        <v>No</v>
      </c>
    </row>
    <row r="98" spans="1:53" ht="93" customHeight="1">
      <c r="A98" s="243">
        <v>96</v>
      </c>
      <c r="B98" s="244"/>
      <c r="C98" s="244"/>
      <c r="D98" s="244"/>
      <c r="E98" s="245"/>
      <c r="F98" s="244"/>
      <c r="G98" s="244"/>
      <c r="H98" s="244"/>
      <c r="I98" s="255"/>
      <c r="J98" s="255"/>
      <c r="K98" s="247"/>
      <c r="L98" s="248"/>
      <c r="M98" s="270"/>
      <c r="N98" s="273"/>
      <c r="O98" s="272">
        <f>IFERROR(VLOOKUP(N98,'Listas Generales'!$B$25:$C$29,2,0),0)</f>
        <v>0</v>
      </c>
      <c r="P98" s="273"/>
      <c r="Q98" s="272">
        <f>IFERROR(VLOOKUP(P98,'Listas Generales'!$B$32:$C$36,2,0),0)</f>
        <v>0</v>
      </c>
      <c r="R98" s="273"/>
      <c r="S98" s="272">
        <f>IFERROR(VLOOKUP(R98,'Listas Generales'!$B$40:$C$44,2,0),0)</f>
        <v>0</v>
      </c>
      <c r="T98" s="274">
        <f t="shared" si="3"/>
        <v>0</v>
      </c>
      <c r="U98" s="273" t="str">
        <f>IFERROR(VLOOKUP(T98,'Listas Generales'!$B$4:$C$7,2,0),"-")</f>
        <v>Sin clasificar</v>
      </c>
      <c r="V98" s="249"/>
      <c r="W98" s="250"/>
      <c r="X98" s="251"/>
      <c r="Y98" s="251"/>
      <c r="Z98" s="251"/>
      <c r="AA98" s="251"/>
      <c r="AB98" s="242"/>
      <c r="AC98" s="290"/>
      <c r="AD98" s="285"/>
      <c r="AE98" s="285"/>
      <c r="AF98" s="285"/>
      <c r="AG98" s="285"/>
      <c r="AH98" s="288"/>
      <c r="AI98" s="315"/>
      <c r="AJ98" s="288"/>
      <c r="AK98" s="315"/>
      <c r="AL98" s="285"/>
      <c r="AM98" s="252"/>
      <c r="AN98" s="293" t="str">
        <f>IF(ISERROR(VLOOKUP(AL98,'Listas Ley Transparencia'!$H$3:$M$17,2,0)),"",VLOOKUP(AL98,'Listas Ley Transparencia'!$H$3:$M$17,2,0))</f>
        <v/>
      </c>
      <c r="AO98" s="294" t="str">
        <f>IF(ISERROR(VLOOKUP(AL98,'Listas Ley Transparencia'!$H$3:$M$17,3,0)),"",VLOOKUP(AL98,'Listas Ley Transparencia'!$H$3:$M$17,3,0))</f>
        <v/>
      </c>
      <c r="AP98" s="294" t="str">
        <f>IF(ISERROR(VLOOKUP(AL98,'Listas Ley Transparencia'!$H$3:$M$17,4,0)),"",VLOOKUP(AL98,'Listas Ley Transparencia'!$H$3:$M$17,4,0))</f>
        <v/>
      </c>
      <c r="AQ98" s="295" t="str">
        <f>IF(ISERROR(VLOOKUP(AL98,'Listas Ley Transparencia'!$H$3:$M$17,6,0)),"",VLOOKUP(AL98,'Listas Ley Transparencia'!$H$3:$M$17,6,0))</f>
        <v/>
      </c>
      <c r="AR98" s="279"/>
      <c r="AS98" s="251"/>
      <c r="AT98" s="280"/>
      <c r="AU98" s="280"/>
      <c r="AV98" s="242"/>
      <c r="AW98" s="303"/>
      <c r="AX98" s="304"/>
      <c r="AY98" s="305"/>
      <c r="AZ98" s="305"/>
      <c r="BA98" s="306" t="str">
        <f t="shared" si="4"/>
        <v>No</v>
      </c>
    </row>
    <row r="99" spans="1:53" ht="93" customHeight="1">
      <c r="A99" s="243">
        <v>97</v>
      </c>
      <c r="B99" s="244"/>
      <c r="C99" s="244"/>
      <c r="D99" s="244"/>
      <c r="E99" s="245"/>
      <c r="F99" s="244"/>
      <c r="G99" s="244"/>
      <c r="H99" s="244"/>
      <c r="I99" s="255"/>
      <c r="J99" s="255"/>
      <c r="K99" s="247"/>
      <c r="L99" s="248"/>
      <c r="M99" s="270"/>
      <c r="N99" s="273"/>
      <c r="O99" s="272">
        <f>IFERROR(VLOOKUP(N99,'Listas Generales'!$B$25:$C$29,2,0),0)</f>
        <v>0</v>
      </c>
      <c r="P99" s="273"/>
      <c r="Q99" s="272">
        <f>IFERROR(VLOOKUP(P99,'Listas Generales'!$B$32:$C$36,2,0),0)</f>
        <v>0</v>
      </c>
      <c r="R99" s="273"/>
      <c r="S99" s="272">
        <f>IFERROR(VLOOKUP(R99,'Listas Generales'!$B$40:$C$44,2,0),0)</f>
        <v>0</v>
      </c>
      <c r="T99" s="274">
        <f t="shared" si="3"/>
        <v>0</v>
      </c>
      <c r="U99" s="273" t="str">
        <f>IFERROR(VLOOKUP(T99,'Listas Generales'!$B$4:$C$7,2,0),"-")</f>
        <v>Sin clasificar</v>
      </c>
      <c r="V99" s="249"/>
      <c r="W99" s="250"/>
      <c r="X99" s="251"/>
      <c r="Y99" s="251"/>
      <c r="Z99" s="251"/>
      <c r="AA99" s="251"/>
      <c r="AB99" s="242"/>
      <c r="AC99" s="290"/>
      <c r="AD99" s="285"/>
      <c r="AE99" s="285"/>
      <c r="AF99" s="285"/>
      <c r="AG99" s="285"/>
      <c r="AH99" s="288"/>
      <c r="AI99" s="315"/>
      <c r="AJ99" s="288"/>
      <c r="AK99" s="315"/>
      <c r="AL99" s="285"/>
      <c r="AM99" s="252"/>
      <c r="AN99" s="293" t="str">
        <f>IF(ISERROR(VLOOKUP(AL99,'Listas Ley Transparencia'!$H$3:$M$17,2,0)),"",VLOOKUP(AL99,'Listas Ley Transparencia'!$H$3:$M$17,2,0))</f>
        <v/>
      </c>
      <c r="AO99" s="294" t="str">
        <f>IF(ISERROR(VLOOKUP(AL99,'Listas Ley Transparencia'!$H$3:$M$17,3,0)),"",VLOOKUP(AL99,'Listas Ley Transparencia'!$H$3:$M$17,3,0))</f>
        <v/>
      </c>
      <c r="AP99" s="294" t="str">
        <f>IF(ISERROR(VLOOKUP(AL99,'Listas Ley Transparencia'!$H$3:$M$17,4,0)),"",VLOOKUP(AL99,'Listas Ley Transparencia'!$H$3:$M$17,4,0))</f>
        <v/>
      </c>
      <c r="AQ99" s="295" t="str">
        <f>IF(ISERROR(VLOOKUP(AL99,'Listas Ley Transparencia'!$H$3:$M$17,6,0)),"",VLOOKUP(AL99,'Listas Ley Transparencia'!$H$3:$M$17,6,0))</f>
        <v/>
      </c>
      <c r="AR99" s="279"/>
      <c r="AS99" s="251"/>
      <c r="AT99" s="280"/>
      <c r="AU99" s="280"/>
      <c r="AV99" s="242"/>
      <c r="AW99" s="303"/>
      <c r="AX99" s="304"/>
      <c r="AY99" s="305"/>
      <c r="AZ99" s="305"/>
      <c r="BA99" s="306" t="str">
        <f t="shared" si="4"/>
        <v>No</v>
      </c>
    </row>
    <row r="100" spans="1:53" ht="93" customHeight="1">
      <c r="A100" s="243">
        <v>98</v>
      </c>
      <c r="B100" s="244"/>
      <c r="C100" s="244"/>
      <c r="D100" s="244"/>
      <c r="E100" s="245"/>
      <c r="F100" s="244"/>
      <c r="G100" s="244"/>
      <c r="H100" s="244"/>
      <c r="I100" s="255"/>
      <c r="J100" s="255"/>
      <c r="K100" s="247"/>
      <c r="L100" s="248"/>
      <c r="M100" s="270"/>
      <c r="N100" s="273"/>
      <c r="O100" s="272">
        <f>IFERROR(VLOOKUP(N100,'Listas Generales'!$B$25:$C$29,2,0),0)</f>
        <v>0</v>
      </c>
      <c r="P100" s="273"/>
      <c r="Q100" s="272">
        <f>IFERROR(VLOOKUP(P100,'Listas Generales'!$B$32:$C$36,2,0),0)</f>
        <v>0</v>
      </c>
      <c r="R100" s="273"/>
      <c r="S100" s="272">
        <f>IFERROR(VLOOKUP(R100,'Listas Generales'!$B$40:$C$44,2,0),0)</f>
        <v>0</v>
      </c>
      <c r="T100" s="274">
        <f t="shared" si="3"/>
        <v>0</v>
      </c>
      <c r="U100" s="273" t="str">
        <f>IFERROR(VLOOKUP(T100,'Listas Generales'!$B$4:$C$7,2,0),"-")</f>
        <v>Sin clasificar</v>
      </c>
      <c r="V100" s="249"/>
      <c r="W100" s="250"/>
      <c r="X100" s="251"/>
      <c r="Y100" s="251"/>
      <c r="Z100" s="251"/>
      <c r="AA100" s="251"/>
      <c r="AB100" s="242"/>
      <c r="AC100" s="290"/>
      <c r="AD100" s="285"/>
      <c r="AE100" s="285"/>
      <c r="AF100" s="285"/>
      <c r="AG100" s="285"/>
      <c r="AH100" s="288"/>
      <c r="AI100" s="315"/>
      <c r="AJ100" s="288"/>
      <c r="AK100" s="315"/>
      <c r="AL100" s="285"/>
      <c r="AM100" s="252"/>
      <c r="AN100" s="293" t="str">
        <f>IF(ISERROR(VLOOKUP(AL100,'Listas Ley Transparencia'!$H$3:$M$17,2,0)),"",VLOOKUP(AL100,'Listas Ley Transparencia'!$H$3:$M$17,2,0))</f>
        <v/>
      </c>
      <c r="AO100" s="294" t="str">
        <f>IF(ISERROR(VLOOKUP(AL100,'Listas Ley Transparencia'!$H$3:$M$17,3,0)),"",VLOOKUP(AL100,'Listas Ley Transparencia'!$H$3:$M$17,3,0))</f>
        <v/>
      </c>
      <c r="AP100" s="294" t="str">
        <f>IF(ISERROR(VLOOKUP(AL100,'Listas Ley Transparencia'!$H$3:$M$17,4,0)),"",VLOOKUP(AL100,'Listas Ley Transparencia'!$H$3:$M$17,4,0))</f>
        <v/>
      </c>
      <c r="AQ100" s="295" t="str">
        <f>IF(ISERROR(VLOOKUP(AL100,'Listas Ley Transparencia'!$H$3:$M$17,6,0)),"",VLOOKUP(AL100,'Listas Ley Transparencia'!$H$3:$M$17,6,0))</f>
        <v/>
      </c>
      <c r="AR100" s="279"/>
      <c r="AS100" s="251"/>
      <c r="AT100" s="280"/>
      <c r="AU100" s="280"/>
      <c r="AV100" s="242"/>
      <c r="AW100" s="303"/>
      <c r="AX100" s="304"/>
      <c r="AY100" s="305"/>
      <c r="AZ100" s="305"/>
      <c r="BA100" s="306" t="str">
        <f t="shared" si="4"/>
        <v>No</v>
      </c>
    </row>
    <row r="101" spans="1:53" ht="93" customHeight="1">
      <c r="A101" s="243">
        <v>99</v>
      </c>
      <c r="B101" s="244"/>
      <c r="C101" s="244"/>
      <c r="D101" s="244"/>
      <c r="E101" s="245"/>
      <c r="F101" s="244"/>
      <c r="G101" s="244"/>
      <c r="H101" s="244"/>
      <c r="I101" s="255"/>
      <c r="J101" s="255"/>
      <c r="K101" s="247"/>
      <c r="L101" s="248"/>
      <c r="M101" s="270"/>
      <c r="N101" s="273"/>
      <c r="O101" s="272">
        <f>IFERROR(VLOOKUP(N101,'Listas Generales'!$B$25:$C$29,2,0),0)</f>
        <v>0</v>
      </c>
      <c r="P101" s="273"/>
      <c r="Q101" s="272">
        <f>IFERROR(VLOOKUP(P101,'Listas Generales'!$B$32:$C$36,2,0),0)</f>
        <v>0</v>
      </c>
      <c r="R101" s="273"/>
      <c r="S101" s="272">
        <f>IFERROR(VLOOKUP(R101,'Listas Generales'!$B$40:$C$44,2,0),0)</f>
        <v>0</v>
      </c>
      <c r="T101" s="274">
        <f t="shared" si="3"/>
        <v>0</v>
      </c>
      <c r="U101" s="273" t="str">
        <f>IFERROR(VLOOKUP(T101,'Listas Generales'!$B$4:$C$7,2,0),"-")</f>
        <v>Sin clasificar</v>
      </c>
      <c r="V101" s="249"/>
      <c r="W101" s="250"/>
      <c r="X101" s="251"/>
      <c r="Y101" s="251"/>
      <c r="Z101" s="251"/>
      <c r="AA101" s="251"/>
      <c r="AB101" s="242"/>
      <c r="AC101" s="290"/>
      <c r="AD101" s="285"/>
      <c r="AE101" s="285"/>
      <c r="AF101" s="285"/>
      <c r="AG101" s="285"/>
      <c r="AH101" s="288"/>
      <c r="AI101" s="315"/>
      <c r="AJ101" s="288"/>
      <c r="AK101" s="315"/>
      <c r="AL101" s="285"/>
      <c r="AM101" s="252"/>
      <c r="AN101" s="293" t="str">
        <f>IF(ISERROR(VLOOKUP(AL101,'Listas Ley Transparencia'!$H$3:$M$17,2,0)),"",VLOOKUP(AL101,'Listas Ley Transparencia'!$H$3:$M$17,2,0))</f>
        <v/>
      </c>
      <c r="AO101" s="294" t="str">
        <f>IF(ISERROR(VLOOKUP(AL101,'Listas Ley Transparencia'!$H$3:$M$17,3,0)),"",VLOOKUP(AL101,'Listas Ley Transparencia'!$H$3:$M$17,3,0))</f>
        <v/>
      </c>
      <c r="AP101" s="294" t="str">
        <f>IF(ISERROR(VLOOKUP(AL101,'Listas Ley Transparencia'!$H$3:$M$17,4,0)),"",VLOOKUP(AL101,'Listas Ley Transparencia'!$H$3:$M$17,4,0))</f>
        <v/>
      </c>
      <c r="AQ101" s="295" t="str">
        <f>IF(ISERROR(VLOOKUP(AL101,'Listas Ley Transparencia'!$H$3:$M$17,6,0)),"",VLOOKUP(AL101,'Listas Ley Transparencia'!$H$3:$M$17,6,0))</f>
        <v/>
      </c>
      <c r="AR101" s="279"/>
      <c r="AS101" s="251"/>
      <c r="AT101" s="280"/>
      <c r="AU101" s="280"/>
      <c r="AV101" s="242"/>
      <c r="AW101" s="303"/>
      <c r="AX101" s="304"/>
      <c r="AY101" s="305"/>
      <c r="AZ101" s="305"/>
      <c r="BA101" s="306" t="str">
        <f t="shared" si="4"/>
        <v>No</v>
      </c>
    </row>
    <row r="102" spans="1:53" ht="93" customHeight="1">
      <c r="A102" s="243">
        <v>100</v>
      </c>
      <c r="B102" s="244"/>
      <c r="C102" s="244"/>
      <c r="D102" s="244"/>
      <c r="E102" s="245"/>
      <c r="F102" s="244"/>
      <c r="G102" s="244"/>
      <c r="H102" s="244"/>
      <c r="I102" s="255"/>
      <c r="J102" s="255"/>
      <c r="K102" s="247"/>
      <c r="L102" s="248"/>
      <c r="M102" s="270"/>
      <c r="N102" s="273"/>
      <c r="O102" s="272">
        <f>IFERROR(VLOOKUP(N102,'Listas Generales'!$B$25:$C$29,2,0),0)</f>
        <v>0</v>
      </c>
      <c r="P102" s="273"/>
      <c r="Q102" s="272">
        <f>IFERROR(VLOOKUP(P102,'Listas Generales'!$B$32:$C$36,2,0),0)</f>
        <v>0</v>
      </c>
      <c r="R102" s="273"/>
      <c r="S102" s="272">
        <f>IFERROR(VLOOKUP(R102,'Listas Generales'!$B$40:$C$44,2,0),0)</f>
        <v>0</v>
      </c>
      <c r="T102" s="274">
        <f t="shared" si="3"/>
        <v>0</v>
      </c>
      <c r="U102" s="273" t="str">
        <f>IFERROR(VLOOKUP(T102,'Listas Generales'!$B$4:$C$7,2,0),"-")</f>
        <v>Sin clasificar</v>
      </c>
      <c r="V102" s="249"/>
      <c r="W102" s="250"/>
      <c r="X102" s="251"/>
      <c r="Y102" s="251"/>
      <c r="Z102" s="251"/>
      <c r="AA102" s="251"/>
      <c r="AB102" s="242"/>
      <c r="AC102" s="290"/>
      <c r="AD102" s="285"/>
      <c r="AE102" s="285"/>
      <c r="AF102" s="285"/>
      <c r="AG102" s="285"/>
      <c r="AH102" s="288"/>
      <c r="AI102" s="315"/>
      <c r="AJ102" s="288"/>
      <c r="AK102" s="315"/>
      <c r="AL102" s="285"/>
      <c r="AM102" s="252"/>
      <c r="AN102" s="293" t="str">
        <f>IF(ISERROR(VLOOKUP(AL102,'Listas Ley Transparencia'!$H$3:$M$17,2,0)),"",VLOOKUP(AL102,'Listas Ley Transparencia'!$H$3:$M$17,2,0))</f>
        <v/>
      </c>
      <c r="AO102" s="294" t="str">
        <f>IF(ISERROR(VLOOKUP(AL102,'Listas Ley Transparencia'!$H$3:$M$17,3,0)),"",VLOOKUP(AL102,'Listas Ley Transparencia'!$H$3:$M$17,3,0))</f>
        <v/>
      </c>
      <c r="AP102" s="294" t="str">
        <f>IF(ISERROR(VLOOKUP(AL102,'Listas Ley Transparencia'!$H$3:$M$17,4,0)),"",VLOOKUP(AL102,'Listas Ley Transparencia'!$H$3:$M$17,4,0))</f>
        <v/>
      </c>
      <c r="AQ102" s="295" t="str">
        <f>IF(ISERROR(VLOOKUP(AL102,'Listas Ley Transparencia'!$H$3:$M$17,6,0)),"",VLOOKUP(AL102,'Listas Ley Transparencia'!$H$3:$M$17,6,0))</f>
        <v/>
      </c>
      <c r="AR102" s="279"/>
      <c r="AS102" s="251"/>
      <c r="AT102" s="280"/>
      <c r="AU102" s="280"/>
      <c r="AV102" s="242"/>
      <c r="AW102" s="303"/>
      <c r="AX102" s="304"/>
      <c r="AY102" s="305"/>
      <c r="AZ102" s="305"/>
      <c r="BA102" s="306" t="str">
        <f t="shared" si="4"/>
        <v>No</v>
      </c>
    </row>
    <row r="103" spans="1:53" ht="93" customHeight="1">
      <c r="A103" s="243">
        <v>101</v>
      </c>
      <c r="B103" s="244"/>
      <c r="C103" s="244"/>
      <c r="D103" s="244"/>
      <c r="E103" s="245"/>
      <c r="F103" s="244"/>
      <c r="G103" s="244"/>
      <c r="H103" s="244"/>
      <c r="I103" s="255"/>
      <c r="J103" s="255"/>
      <c r="K103" s="247"/>
      <c r="L103" s="248"/>
      <c r="M103" s="270"/>
      <c r="N103" s="273"/>
      <c r="O103" s="272">
        <f>IFERROR(VLOOKUP(N103,'Listas Generales'!$B$25:$C$29,2,0),0)</f>
        <v>0</v>
      </c>
      <c r="P103" s="273"/>
      <c r="Q103" s="272">
        <f>IFERROR(VLOOKUP(P103,'Listas Generales'!$B$32:$C$36,2,0),0)</f>
        <v>0</v>
      </c>
      <c r="R103" s="273"/>
      <c r="S103" s="272">
        <f>IFERROR(VLOOKUP(R103,'Listas Generales'!$B$40:$C$44,2,0),0)</f>
        <v>0</v>
      </c>
      <c r="T103" s="274">
        <f t="shared" si="3"/>
        <v>0</v>
      </c>
      <c r="U103" s="273" t="str">
        <f>IFERROR(VLOOKUP(T103,'Listas Generales'!$B$4:$C$7,2,0),"-")</f>
        <v>Sin clasificar</v>
      </c>
      <c r="V103" s="249"/>
      <c r="W103" s="250"/>
      <c r="X103" s="251"/>
      <c r="Y103" s="251"/>
      <c r="Z103" s="251"/>
      <c r="AA103" s="251"/>
      <c r="AB103" s="242"/>
      <c r="AC103" s="290"/>
      <c r="AD103" s="285"/>
      <c r="AE103" s="285"/>
      <c r="AF103" s="285"/>
      <c r="AG103" s="285"/>
      <c r="AH103" s="288"/>
      <c r="AI103" s="315"/>
      <c r="AJ103" s="288"/>
      <c r="AK103" s="315"/>
      <c r="AL103" s="285"/>
      <c r="AM103" s="252"/>
      <c r="AN103" s="293" t="str">
        <f>IF(ISERROR(VLOOKUP(AL103,'Listas Ley Transparencia'!$H$3:$M$17,2,0)),"",VLOOKUP(AL103,'Listas Ley Transparencia'!$H$3:$M$17,2,0))</f>
        <v/>
      </c>
      <c r="AO103" s="294" t="str">
        <f>IF(ISERROR(VLOOKUP(AL103,'Listas Ley Transparencia'!$H$3:$M$17,3,0)),"",VLOOKUP(AL103,'Listas Ley Transparencia'!$H$3:$M$17,3,0))</f>
        <v/>
      </c>
      <c r="AP103" s="294" t="str">
        <f>IF(ISERROR(VLOOKUP(AL103,'Listas Ley Transparencia'!$H$3:$M$17,4,0)),"",VLOOKUP(AL103,'Listas Ley Transparencia'!$H$3:$M$17,4,0))</f>
        <v/>
      </c>
      <c r="AQ103" s="295" t="str">
        <f>IF(ISERROR(VLOOKUP(AL103,'Listas Ley Transparencia'!$H$3:$M$17,6,0)),"",VLOOKUP(AL103,'Listas Ley Transparencia'!$H$3:$M$17,6,0))</f>
        <v/>
      </c>
      <c r="AR103" s="279"/>
      <c r="AS103" s="251"/>
      <c r="AT103" s="280"/>
      <c r="AU103" s="280"/>
      <c r="AV103" s="242"/>
      <c r="AW103" s="303"/>
      <c r="AX103" s="304"/>
      <c r="AY103" s="305"/>
      <c r="AZ103" s="305"/>
      <c r="BA103" s="306" t="str">
        <f t="shared" si="4"/>
        <v>No</v>
      </c>
    </row>
    <row r="104" spans="1:53" ht="93" customHeight="1">
      <c r="A104" s="243">
        <v>102</v>
      </c>
      <c r="B104" s="244"/>
      <c r="C104" s="244"/>
      <c r="D104" s="244"/>
      <c r="E104" s="245"/>
      <c r="F104" s="244"/>
      <c r="G104" s="244"/>
      <c r="H104" s="244"/>
      <c r="I104" s="255"/>
      <c r="J104" s="255"/>
      <c r="K104" s="247"/>
      <c r="L104" s="248"/>
      <c r="M104" s="270"/>
      <c r="N104" s="273"/>
      <c r="O104" s="272">
        <f>IFERROR(VLOOKUP(N104,'Listas Generales'!$B$25:$C$29,2,0),0)</f>
        <v>0</v>
      </c>
      <c r="P104" s="273"/>
      <c r="Q104" s="272">
        <f>IFERROR(VLOOKUP(P104,'Listas Generales'!$B$32:$C$36,2,0),0)</f>
        <v>0</v>
      </c>
      <c r="R104" s="273"/>
      <c r="S104" s="272">
        <f>IFERROR(VLOOKUP(R104,'Listas Generales'!$B$40:$C$44,2,0),0)</f>
        <v>0</v>
      </c>
      <c r="T104" s="274">
        <f t="shared" si="3"/>
        <v>0</v>
      </c>
      <c r="U104" s="273" t="str">
        <f>IFERROR(VLOOKUP(T104,'Listas Generales'!$B$4:$C$7,2,0),"-")</f>
        <v>Sin clasificar</v>
      </c>
      <c r="V104" s="249"/>
      <c r="W104" s="250"/>
      <c r="X104" s="251"/>
      <c r="Y104" s="251"/>
      <c r="Z104" s="251"/>
      <c r="AA104" s="251"/>
      <c r="AB104" s="242"/>
      <c r="AC104" s="290"/>
      <c r="AD104" s="285"/>
      <c r="AE104" s="285"/>
      <c r="AF104" s="285"/>
      <c r="AG104" s="285"/>
      <c r="AH104" s="288"/>
      <c r="AI104" s="315"/>
      <c r="AJ104" s="288"/>
      <c r="AK104" s="315"/>
      <c r="AL104" s="285"/>
      <c r="AM104" s="252"/>
      <c r="AN104" s="293" t="str">
        <f>IF(ISERROR(VLOOKUP(AL104,'Listas Ley Transparencia'!$H$3:$M$17,2,0)),"",VLOOKUP(AL104,'Listas Ley Transparencia'!$H$3:$M$17,2,0))</f>
        <v/>
      </c>
      <c r="AO104" s="294" t="str">
        <f>IF(ISERROR(VLOOKUP(AL104,'Listas Ley Transparencia'!$H$3:$M$17,3,0)),"",VLOOKUP(AL104,'Listas Ley Transparencia'!$H$3:$M$17,3,0))</f>
        <v/>
      </c>
      <c r="AP104" s="294" t="str">
        <f>IF(ISERROR(VLOOKUP(AL104,'Listas Ley Transparencia'!$H$3:$M$17,4,0)),"",VLOOKUP(AL104,'Listas Ley Transparencia'!$H$3:$M$17,4,0))</f>
        <v/>
      </c>
      <c r="AQ104" s="295" t="str">
        <f>IF(ISERROR(VLOOKUP(AL104,'Listas Ley Transparencia'!$H$3:$M$17,6,0)),"",VLOOKUP(AL104,'Listas Ley Transparencia'!$H$3:$M$17,6,0))</f>
        <v/>
      </c>
      <c r="AR104" s="279"/>
      <c r="AS104" s="251"/>
      <c r="AT104" s="280"/>
      <c r="AU104" s="280"/>
      <c r="AV104" s="242"/>
      <c r="AW104" s="303"/>
      <c r="AX104" s="304"/>
      <c r="AY104" s="305"/>
      <c r="AZ104" s="305"/>
      <c r="BA104" s="306" t="str">
        <f t="shared" si="4"/>
        <v>No</v>
      </c>
    </row>
    <row r="105" spans="1:53" ht="93" customHeight="1">
      <c r="A105" s="243">
        <v>103</v>
      </c>
      <c r="B105" s="244"/>
      <c r="C105" s="244"/>
      <c r="D105" s="244"/>
      <c r="E105" s="245"/>
      <c r="F105" s="244"/>
      <c r="G105" s="244"/>
      <c r="H105" s="244"/>
      <c r="I105" s="255"/>
      <c r="J105" s="255"/>
      <c r="K105" s="247"/>
      <c r="L105" s="248"/>
      <c r="M105" s="270"/>
      <c r="N105" s="273"/>
      <c r="O105" s="272">
        <f>IFERROR(VLOOKUP(N105,'Listas Generales'!$B$25:$C$29,2,0),0)</f>
        <v>0</v>
      </c>
      <c r="P105" s="273"/>
      <c r="Q105" s="272">
        <f>IFERROR(VLOOKUP(P105,'Listas Generales'!$B$32:$C$36,2,0),0)</f>
        <v>0</v>
      </c>
      <c r="R105" s="273"/>
      <c r="S105" s="272">
        <f>IFERROR(VLOOKUP(R105,'Listas Generales'!$B$40:$C$44,2,0),0)</f>
        <v>0</v>
      </c>
      <c r="T105" s="274">
        <f t="shared" si="3"/>
        <v>0</v>
      </c>
      <c r="U105" s="273" t="str">
        <f>IFERROR(VLOOKUP(T105,'Listas Generales'!$B$4:$C$7,2,0),"-")</f>
        <v>Sin clasificar</v>
      </c>
      <c r="V105" s="249"/>
      <c r="W105" s="250"/>
      <c r="X105" s="251"/>
      <c r="Y105" s="251"/>
      <c r="Z105" s="251"/>
      <c r="AA105" s="251"/>
      <c r="AB105" s="242"/>
      <c r="AC105" s="290"/>
      <c r="AD105" s="285"/>
      <c r="AE105" s="285"/>
      <c r="AF105" s="285"/>
      <c r="AG105" s="285"/>
      <c r="AH105" s="288"/>
      <c r="AI105" s="315"/>
      <c r="AJ105" s="288"/>
      <c r="AK105" s="315"/>
      <c r="AL105" s="285"/>
      <c r="AM105" s="252"/>
      <c r="AN105" s="293" t="str">
        <f>IF(ISERROR(VLOOKUP(AL105,'Listas Ley Transparencia'!$H$3:$M$17,2,0)),"",VLOOKUP(AL105,'Listas Ley Transparencia'!$H$3:$M$17,2,0))</f>
        <v/>
      </c>
      <c r="AO105" s="294" t="str">
        <f>IF(ISERROR(VLOOKUP(AL105,'Listas Ley Transparencia'!$H$3:$M$17,3,0)),"",VLOOKUP(AL105,'Listas Ley Transparencia'!$H$3:$M$17,3,0))</f>
        <v/>
      </c>
      <c r="AP105" s="294" t="str">
        <f>IF(ISERROR(VLOOKUP(AL105,'Listas Ley Transparencia'!$H$3:$M$17,4,0)),"",VLOOKUP(AL105,'Listas Ley Transparencia'!$H$3:$M$17,4,0))</f>
        <v/>
      </c>
      <c r="AQ105" s="295" t="str">
        <f>IF(ISERROR(VLOOKUP(AL105,'Listas Ley Transparencia'!$H$3:$M$17,6,0)),"",VLOOKUP(AL105,'Listas Ley Transparencia'!$H$3:$M$17,6,0))</f>
        <v/>
      </c>
      <c r="AR105" s="279"/>
      <c r="AS105" s="251"/>
      <c r="AT105" s="280"/>
      <c r="AU105" s="280"/>
      <c r="AV105" s="242"/>
      <c r="AW105" s="303"/>
      <c r="AX105" s="304"/>
      <c r="AY105" s="305"/>
      <c r="AZ105" s="305"/>
      <c r="BA105" s="306" t="str">
        <f t="shared" si="4"/>
        <v>No</v>
      </c>
    </row>
    <row r="106" spans="1:53" ht="93" customHeight="1">
      <c r="A106" s="243">
        <v>104</v>
      </c>
      <c r="B106" s="244"/>
      <c r="C106" s="244"/>
      <c r="D106" s="244"/>
      <c r="E106" s="245"/>
      <c r="F106" s="244"/>
      <c r="G106" s="244"/>
      <c r="H106" s="244"/>
      <c r="I106" s="255"/>
      <c r="J106" s="255"/>
      <c r="K106" s="247"/>
      <c r="L106" s="248"/>
      <c r="M106" s="270"/>
      <c r="N106" s="273"/>
      <c r="O106" s="272">
        <f>IFERROR(VLOOKUP(N106,'Listas Generales'!$B$25:$C$29,2,0),0)</f>
        <v>0</v>
      </c>
      <c r="P106" s="273"/>
      <c r="Q106" s="272">
        <f>IFERROR(VLOOKUP(P106,'Listas Generales'!$B$32:$C$36,2,0),0)</f>
        <v>0</v>
      </c>
      <c r="R106" s="273"/>
      <c r="S106" s="272">
        <f>IFERROR(VLOOKUP(R106,'Listas Generales'!$B$40:$C$44,2,0),0)</f>
        <v>0</v>
      </c>
      <c r="T106" s="274">
        <f t="shared" si="3"/>
        <v>0</v>
      </c>
      <c r="U106" s="273" t="str">
        <f>IFERROR(VLOOKUP(T106,'Listas Generales'!$B$4:$C$7,2,0),"-")</f>
        <v>Sin clasificar</v>
      </c>
      <c r="V106" s="249"/>
      <c r="W106" s="250"/>
      <c r="X106" s="251"/>
      <c r="Y106" s="251"/>
      <c r="Z106" s="251"/>
      <c r="AA106" s="251"/>
      <c r="AB106" s="242"/>
      <c r="AC106" s="290"/>
      <c r="AD106" s="285"/>
      <c r="AE106" s="285"/>
      <c r="AF106" s="285"/>
      <c r="AG106" s="285"/>
      <c r="AH106" s="288"/>
      <c r="AI106" s="315"/>
      <c r="AJ106" s="288"/>
      <c r="AK106" s="315"/>
      <c r="AL106" s="285"/>
      <c r="AM106" s="252"/>
      <c r="AN106" s="293" t="str">
        <f>IF(ISERROR(VLOOKUP(AL106,'Listas Ley Transparencia'!$H$3:$M$17,2,0)),"",VLOOKUP(AL106,'Listas Ley Transparencia'!$H$3:$M$17,2,0))</f>
        <v/>
      </c>
      <c r="AO106" s="294" t="str">
        <f>IF(ISERROR(VLOOKUP(AL106,'Listas Ley Transparencia'!$H$3:$M$17,3,0)),"",VLOOKUP(AL106,'Listas Ley Transparencia'!$H$3:$M$17,3,0))</f>
        <v/>
      </c>
      <c r="AP106" s="294" t="str">
        <f>IF(ISERROR(VLOOKUP(AL106,'Listas Ley Transparencia'!$H$3:$M$17,4,0)),"",VLOOKUP(AL106,'Listas Ley Transparencia'!$H$3:$M$17,4,0))</f>
        <v/>
      </c>
      <c r="AQ106" s="295" t="str">
        <f>IF(ISERROR(VLOOKUP(AL106,'Listas Ley Transparencia'!$H$3:$M$17,6,0)),"",VLOOKUP(AL106,'Listas Ley Transparencia'!$H$3:$M$17,6,0))</f>
        <v/>
      </c>
      <c r="AR106" s="279"/>
      <c r="AS106" s="251"/>
      <c r="AT106" s="280"/>
      <c r="AU106" s="280"/>
      <c r="AV106" s="242"/>
      <c r="AW106" s="303"/>
      <c r="AX106" s="304"/>
      <c r="AY106" s="305"/>
      <c r="AZ106" s="305"/>
      <c r="BA106" s="306" t="str">
        <f t="shared" si="4"/>
        <v>No</v>
      </c>
    </row>
    <row r="107" spans="1:53" ht="93" customHeight="1">
      <c r="A107" s="243">
        <v>105</v>
      </c>
      <c r="B107" s="244"/>
      <c r="C107" s="244"/>
      <c r="D107" s="244"/>
      <c r="E107" s="245"/>
      <c r="F107" s="244"/>
      <c r="G107" s="244"/>
      <c r="H107" s="244"/>
      <c r="I107" s="255"/>
      <c r="J107" s="255"/>
      <c r="K107" s="247"/>
      <c r="L107" s="248"/>
      <c r="M107" s="270"/>
      <c r="N107" s="273"/>
      <c r="O107" s="272">
        <f>IFERROR(VLOOKUP(N107,'Listas Generales'!$B$25:$C$29,2,0),0)</f>
        <v>0</v>
      </c>
      <c r="P107" s="273"/>
      <c r="Q107" s="272">
        <f>IFERROR(VLOOKUP(P107,'Listas Generales'!$B$32:$C$36,2,0),0)</f>
        <v>0</v>
      </c>
      <c r="R107" s="273"/>
      <c r="S107" s="272">
        <f>IFERROR(VLOOKUP(R107,'Listas Generales'!$B$40:$C$44,2,0),0)</f>
        <v>0</v>
      </c>
      <c r="T107" s="274">
        <f t="shared" si="3"/>
        <v>0</v>
      </c>
      <c r="U107" s="273" t="str">
        <f>IFERROR(VLOOKUP(T107,'Listas Generales'!$B$4:$C$7,2,0),"-")</f>
        <v>Sin clasificar</v>
      </c>
      <c r="V107" s="249"/>
      <c r="W107" s="250"/>
      <c r="X107" s="251"/>
      <c r="Y107" s="251"/>
      <c r="Z107" s="251"/>
      <c r="AA107" s="251"/>
      <c r="AB107" s="242"/>
      <c r="AC107" s="290"/>
      <c r="AD107" s="285"/>
      <c r="AE107" s="285"/>
      <c r="AF107" s="285"/>
      <c r="AG107" s="285"/>
      <c r="AH107" s="288"/>
      <c r="AI107" s="315"/>
      <c r="AJ107" s="288"/>
      <c r="AK107" s="315"/>
      <c r="AL107" s="285"/>
      <c r="AM107" s="252"/>
      <c r="AN107" s="293" t="str">
        <f>IF(ISERROR(VLOOKUP(AL107,'Listas Ley Transparencia'!$H$3:$M$17,2,0)),"",VLOOKUP(AL107,'Listas Ley Transparencia'!$H$3:$M$17,2,0))</f>
        <v/>
      </c>
      <c r="AO107" s="294" t="str">
        <f>IF(ISERROR(VLOOKUP(AL107,'Listas Ley Transparencia'!$H$3:$M$17,3,0)),"",VLOOKUP(AL107,'Listas Ley Transparencia'!$H$3:$M$17,3,0))</f>
        <v/>
      </c>
      <c r="AP107" s="294" t="str">
        <f>IF(ISERROR(VLOOKUP(AL107,'Listas Ley Transparencia'!$H$3:$M$17,4,0)),"",VLOOKUP(AL107,'Listas Ley Transparencia'!$H$3:$M$17,4,0))</f>
        <v/>
      </c>
      <c r="AQ107" s="295" t="str">
        <f>IF(ISERROR(VLOOKUP(AL107,'Listas Ley Transparencia'!$H$3:$M$17,6,0)),"",VLOOKUP(AL107,'Listas Ley Transparencia'!$H$3:$M$17,6,0))</f>
        <v/>
      </c>
      <c r="AR107" s="279"/>
      <c r="AS107" s="251"/>
      <c r="AT107" s="280"/>
      <c r="AU107" s="280"/>
      <c r="AV107" s="242"/>
      <c r="AW107" s="303"/>
      <c r="AX107" s="304"/>
      <c r="AY107" s="305"/>
      <c r="AZ107" s="305"/>
      <c r="BA107" s="306" t="str">
        <f t="shared" si="4"/>
        <v>No</v>
      </c>
    </row>
    <row r="108" spans="1:53" ht="93" customHeight="1">
      <c r="A108" s="243">
        <v>106</v>
      </c>
      <c r="B108" s="244"/>
      <c r="C108" s="244"/>
      <c r="D108" s="244"/>
      <c r="E108" s="245"/>
      <c r="F108" s="244"/>
      <c r="G108" s="244"/>
      <c r="H108" s="244"/>
      <c r="I108" s="255"/>
      <c r="J108" s="255"/>
      <c r="K108" s="247"/>
      <c r="L108" s="248"/>
      <c r="M108" s="270"/>
      <c r="N108" s="273"/>
      <c r="O108" s="272">
        <f>IFERROR(VLOOKUP(N108,'Listas Generales'!$B$25:$C$29,2,0),0)</f>
        <v>0</v>
      </c>
      <c r="P108" s="273"/>
      <c r="Q108" s="272">
        <f>IFERROR(VLOOKUP(P108,'Listas Generales'!$B$32:$C$36,2,0),0)</f>
        <v>0</v>
      </c>
      <c r="R108" s="273"/>
      <c r="S108" s="272">
        <f>IFERROR(VLOOKUP(R108,'Listas Generales'!$B$40:$C$44,2,0),0)</f>
        <v>0</v>
      </c>
      <c r="T108" s="274">
        <f t="shared" si="3"/>
        <v>0</v>
      </c>
      <c r="U108" s="273" t="str">
        <f>IFERROR(VLOOKUP(T108,'Listas Generales'!$B$4:$C$7,2,0),"-")</f>
        <v>Sin clasificar</v>
      </c>
      <c r="V108" s="249"/>
      <c r="W108" s="250"/>
      <c r="X108" s="251"/>
      <c r="Y108" s="251"/>
      <c r="Z108" s="251"/>
      <c r="AA108" s="251"/>
      <c r="AB108" s="242"/>
      <c r="AC108" s="290"/>
      <c r="AD108" s="285"/>
      <c r="AE108" s="285"/>
      <c r="AF108" s="285"/>
      <c r="AG108" s="285"/>
      <c r="AH108" s="288"/>
      <c r="AI108" s="315"/>
      <c r="AJ108" s="288"/>
      <c r="AK108" s="315"/>
      <c r="AL108" s="285"/>
      <c r="AM108" s="252"/>
      <c r="AN108" s="293" t="str">
        <f>IF(ISERROR(VLOOKUP(AL108,'Listas Ley Transparencia'!$H$3:$M$17,2,0)),"",VLOOKUP(AL108,'Listas Ley Transparencia'!$H$3:$M$17,2,0))</f>
        <v/>
      </c>
      <c r="AO108" s="294" t="str">
        <f>IF(ISERROR(VLOOKUP(AL108,'Listas Ley Transparencia'!$H$3:$M$17,3,0)),"",VLOOKUP(AL108,'Listas Ley Transparencia'!$H$3:$M$17,3,0))</f>
        <v/>
      </c>
      <c r="AP108" s="294" t="str">
        <f>IF(ISERROR(VLOOKUP(AL108,'Listas Ley Transparencia'!$H$3:$M$17,4,0)),"",VLOOKUP(AL108,'Listas Ley Transparencia'!$H$3:$M$17,4,0))</f>
        <v/>
      </c>
      <c r="AQ108" s="295" t="str">
        <f>IF(ISERROR(VLOOKUP(AL108,'Listas Ley Transparencia'!$H$3:$M$17,6,0)),"",VLOOKUP(AL108,'Listas Ley Transparencia'!$H$3:$M$17,6,0))</f>
        <v/>
      </c>
      <c r="AR108" s="279"/>
      <c r="AS108" s="251"/>
      <c r="AT108" s="280"/>
      <c r="AU108" s="280"/>
      <c r="AV108" s="242"/>
      <c r="AW108" s="303"/>
      <c r="AX108" s="304"/>
      <c r="AY108" s="305"/>
      <c r="AZ108" s="305"/>
      <c r="BA108" s="306" t="str">
        <f t="shared" si="4"/>
        <v>No</v>
      </c>
    </row>
    <row r="109" spans="1:53" ht="93" customHeight="1">
      <c r="A109" s="243">
        <v>107</v>
      </c>
      <c r="B109" s="244"/>
      <c r="C109" s="244"/>
      <c r="D109" s="244"/>
      <c r="E109" s="245"/>
      <c r="F109" s="244"/>
      <c r="G109" s="244"/>
      <c r="H109" s="244"/>
      <c r="I109" s="255"/>
      <c r="J109" s="255"/>
      <c r="K109" s="247"/>
      <c r="L109" s="248"/>
      <c r="M109" s="270"/>
      <c r="N109" s="273"/>
      <c r="O109" s="272">
        <f>IFERROR(VLOOKUP(N109,'Listas Generales'!$B$25:$C$29,2,0),0)</f>
        <v>0</v>
      </c>
      <c r="P109" s="273"/>
      <c r="Q109" s="272">
        <f>IFERROR(VLOOKUP(P109,'Listas Generales'!$B$32:$C$36,2,0),0)</f>
        <v>0</v>
      </c>
      <c r="R109" s="273"/>
      <c r="S109" s="272">
        <f>IFERROR(VLOOKUP(R109,'Listas Generales'!$B$40:$C$44,2,0),0)</f>
        <v>0</v>
      </c>
      <c r="T109" s="274">
        <f t="shared" si="3"/>
        <v>0</v>
      </c>
      <c r="U109" s="273" t="str">
        <f>IFERROR(VLOOKUP(T109,'Listas Generales'!$B$4:$C$7,2,0),"-")</f>
        <v>Sin clasificar</v>
      </c>
      <c r="V109" s="249"/>
      <c r="W109" s="250"/>
      <c r="X109" s="251"/>
      <c r="Y109" s="251"/>
      <c r="Z109" s="251"/>
      <c r="AA109" s="251"/>
      <c r="AB109" s="242"/>
      <c r="AC109" s="290"/>
      <c r="AD109" s="285"/>
      <c r="AE109" s="285"/>
      <c r="AF109" s="285"/>
      <c r="AG109" s="285"/>
      <c r="AH109" s="288"/>
      <c r="AI109" s="315"/>
      <c r="AJ109" s="288"/>
      <c r="AK109" s="315"/>
      <c r="AL109" s="285"/>
      <c r="AM109" s="252"/>
      <c r="AN109" s="293" t="str">
        <f>IF(ISERROR(VLOOKUP(AL109,'Listas Ley Transparencia'!$H$3:$M$17,2,0)),"",VLOOKUP(AL109,'Listas Ley Transparencia'!$H$3:$M$17,2,0))</f>
        <v/>
      </c>
      <c r="AO109" s="294" t="str">
        <f>IF(ISERROR(VLOOKUP(AL109,'Listas Ley Transparencia'!$H$3:$M$17,3,0)),"",VLOOKUP(AL109,'Listas Ley Transparencia'!$H$3:$M$17,3,0))</f>
        <v/>
      </c>
      <c r="AP109" s="294" t="str">
        <f>IF(ISERROR(VLOOKUP(AL109,'Listas Ley Transparencia'!$H$3:$M$17,4,0)),"",VLOOKUP(AL109,'Listas Ley Transparencia'!$H$3:$M$17,4,0))</f>
        <v/>
      </c>
      <c r="AQ109" s="295" t="str">
        <f>IF(ISERROR(VLOOKUP(AL109,'Listas Ley Transparencia'!$H$3:$M$17,6,0)),"",VLOOKUP(AL109,'Listas Ley Transparencia'!$H$3:$M$17,6,0))</f>
        <v/>
      </c>
      <c r="AR109" s="279"/>
      <c r="AS109" s="251"/>
      <c r="AT109" s="280"/>
      <c r="AU109" s="280"/>
      <c r="AV109" s="242"/>
      <c r="AW109" s="303"/>
      <c r="AX109" s="304"/>
      <c r="AY109" s="305"/>
      <c r="AZ109" s="305"/>
      <c r="BA109" s="306" t="str">
        <f t="shared" si="4"/>
        <v>No</v>
      </c>
    </row>
    <row r="110" spans="1:53" ht="93" customHeight="1">
      <c r="A110" s="243">
        <v>108</v>
      </c>
      <c r="B110" s="244"/>
      <c r="C110" s="244"/>
      <c r="D110" s="244"/>
      <c r="E110" s="245"/>
      <c r="F110" s="244"/>
      <c r="G110" s="244"/>
      <c r="H110" s="244"/>
      <c r="I110" s="255"/>
      <c r="J110" s="255"/>
      <c r="K110" s="247"/>
      <c r="L110" s="248"/>
      <c r="M110" s="270"/>
      <c r="N110" s="273"/>
      <c r="O110" s="272">
        <f>IFERROR(VLOOKUP(N110,'Listas Generales'!$B$25:$C$29,2,0),0)</f>
        <v>0</v>
      </c>
      <c r="P110" s="273"/>
      <c r="Q110" s="272">
        <f>IFERROR(VLOOKUP(P110,'Listas Generales'!$B$32:$C$36,2,0),0)</f>
        <v>0</v>
      </c>
      <c r="R110" s="273"/>
      <c r="S110" s="272">
        <f>IFERROR(VLOOKUP(R110,'Listas Generales'!$B$40:$C$44,2,0),0)</f>
        <v>0</v>
      </c>
      <c r="T110" s="274">
        <f t="shared" si="3"/>
        <v>0</v>
      </c>
      <c r="U110" s="273" t="str">
        <f>IFERROR(VLOOKUP(T110,'Listas Generales'!$B$4:$C$7,2,0),"-")</f>
        <v>Sin clasificar</v>
      </c>
      <c r="V110" s="249"/>
      <c r="W110" s="250"/>
      <c r="X110" s="251"/>
      <c r="Y110" s="251"/>
      <c r="Z110" s="251"/>
      <c r="AA110" s="251"/>
      <c r="AB110" s="242"/>
      <c r="AC110" s="290"/>
      <c r="AD110" s="285"/>
      <c r="AE110" s="285"/>
      <c r="AF110" s="285"/>
      <c r="AG110" s="285"/>
      <c r="AH110" s="288"/>
      <c r="AI110" s="315"/>
      <c r="AJ110" s="288"/>
      <c r="AK110" s="315"/>
      <c r="AL110" s="285"/>
      <c r="AM110" s="252"/>
      <c r="AN110" s="293" t="str">
        <f>IF(ISERROR(VLOOKUP(AL110,'Listas Ley Transparencia'!$H$3:$M$17,2,0)),"",VLOOKUP(AL110,'Listas Ley Transparencia'!$H$3:$M$17,2,0))</f>
        <v/>
      </c>
      <c r="AO110" s="294" t="str">
        <f>IF(ISERROR(VLOOKUP(AL110,'Listas Ley Transparencia'!$H$3:$M$17,3,0)),"",VLOOKUP(AL110,'Listas Ley Transparencia'!$H$3:$M$17,3,0))</f>
        <v/>
      </c>
      <c r="AP110" s="294" t="str">
        <f>IF(ISERROR(VLOOKUP(AL110,'Listas Ley Transparencia'!$H$3:$M$17,4,0)),"",VLOOKUP(AL110,'Listas Ley Transparencia'!$H$3:$M$17,4,0))</f>
        <v/>
      </c>
      <c r="AQ110" s="295" t="str">
        <f>IF(ISERROR(VLOOKUP(AL110,'Listas Ley Transparencia'!$H$3:$M$17,6,0)),"",VLOOKUP(AL110,'Listas Ley Transparencia'!$H$3:$M$17,6,0))</f>
        <v/>
      </c>
      <c r="AR110" s="279"/>
      <c r="AS110" s="251"/>
      <c r="AT110" s="280"/>
      <c r="AU110" s="280"/>
      <c r="AV110" s="242"/>
      <c r="AW110" s="303"/>
      <c r="AX110" s="304"/>
      <c r="AY110" s="305"/>
      <c r="AZ110" s="305"/>
      <c r="BA110" s="306" t="str">
        <f t="shared" si="4"/>
        <v>No</v>
      </c>
    </row>
    <row r="111" spans="1:53" ht="93" customHeight="1">
      <c r="A111" s="243">
        <v>109</v>
      </c>
      <c r="B111" s="244"/>
      <c r="C111" s="244"/>
      <c r="D111" s="244"/>
      <c r="E111" s="245"/>
      <c r="F111" s="244"/>
      <c r="G111" s="244"/>
      <c r="H111" s="244"/>
      <c r="I111" s="255"/>
      <c r="J111" s="255"/>
      <c r="K111" s="247"/>
      <c r="L111" s="248"/>
      <c r="M111" s="270"/>
      <c r="N111" s="273"/>
      <c r="O111" s="272">
        <f>IFERROR(VLOOKUP(N111,'Listas Generales'!$B$25:$C$29,2,0),0)</f>
        <v>0</v>
      </c>
      <c r="P111" s="273"/>
      <c r="Q111" s="272">
        <f>IFERROR(VLOOKUP(P111,'Listas Generales'!$B$32:$C$36,2,0),0)</f>
        <v>0</v>
      </c>
      <c r="R111" s="273"/>
      <c r="S111" s="272">
        <f>IFERROR(VLOOKUP(R111,'Listas Generales'!$B$40:$C$44,2,0),0)</f>
        <v>0</v>
      </c>
      <c r="T111" s="274">
        <f t="shared" si="3"/>
        <v>0</v>
      </c>
      <c r="U111" s="273" t="str">
        <f>IFERROR(VLOOKUP(T111,'Listas Generales'!$B$4:$C$7,2,0),"-")</f>
        <v>Sin clasificar</v>
      </c>
      <c r="V111" s="249"/>
      <c r="W111" s="250"/>
      <c r="X111" s="251"/>
      <c r="Y111" s="251"/>
      <c r="Z111" s="251"/>
      <c r="AA111" s="251"/>
      <c r="AB111" s="242"/>
      <c r="AC111" s="290"/>
      <c r="AD111" s="285"/>
      <c r="AE111" s="285"/>
      <c r="AF111" s="285"/>
      <c r="AG111" s="285"/>
      <c r="AH111" s="288"/>
      <c r="AI111" s="315"/>
      <c r="AJ111" s="288"/>
      <c r="AK111" s="315"/>
      <c r="AL111" s="285"/>
      <c r="AM111" s="252"/>
      <c r="AN111" s="293" t="str">
        <f>IF(ISERROR(VLOOKUP(AL111,'Listas Ley Transparencia'!$H$3:$M$17,2,0)),"",VLOOKUP(AL111,'Listas Ley Transparencia'!$H$3:$M$17,2,0))</f>
        <v/>
      </c>
      <c r="AO111" s="294" t="str">
        <f>IF(ISERROR(VLOOKUP(AL111,'Listas Ley Transparencia'!$H$3:$M$17,3,0)),"",VLOOKUP(AL111,'Listas Ley Transparencia'!$H$3:$M$17,3,0))</f>
        <v/>
      </c>
      <c r="AP111" s="294" t="str">
        <f>IF(ISERROR(VLOOKUP(AL111,'Listas Ley Transparencia'!$H$3:$M$17,4,0)),"",VLOOKUP(AL111,'Listas Ley Transparencia'!$H$3:$M$17,4,0))</f>
        <v/>
      </c>
      <c r="AQ111" s="295" t="str">
        <f>IF(ISERROR(VLOOKUP(AL111,'Listas Ley Transparencia'!$H$3:$M$17,6,0)),"",VLOOKUP(AL111,'Listas Ley Transparencia'!$H$3:$M$17,6,0))</f>
        <v/>
      </c>
      <c r="AR111" s="279"/>
      <c r="AS111" s="251"/>
      <c r="AT111" s="280"/>
      <c r="AU111" s="280"/>
      <c r="AV111" s="242"/>
      <c r="AW111" s="303"/>
      <c r="AX111" s="304"/>
      <c r="AY111" s="305"/>
      <c r="AZ111" s="305"/>
      <c r="BA111" s="306" t="str">
        <f t="shared" si="4"/>
        <v>No</v>
      </c>
    </row>
    <row r="112" spans="1:53" ht="93" customHeight="1">
      <c r="A112" s="243">
        <v>110</v>
      </c>
      <c r="B112" s="244"/>
      <c r="C112" s="244"/>
      <c r="D112" s="244"/>
      <c r="E112" s="245"/>
      <c r="F112" s="244"/>
      <c r="G112" s="244"/>
      <c r="H112" s="244"/>
      <c r="I112" s="255"/>
      <c r="J112" s="255"/>
      <c r="K112" s="247"/>
      <c r="L112" s="248"/>
      <c r="M112" s="270"/>
      <c r="N112" s="273"/>
      <c r="O112" s="272">
        <f>IFERROR(VLOOKUP(N112,'Listas Generales'!$B$25:$C$29,2,0),0)</f>
        <v>0</v>
      </c>
      <c r="P112" s="273"/>
      <c r="Q112" s="272">
        <f>IFERROR(VLOOKUP(P112,'Listas Generales'!$B$32:$C$36,2,0),0)</f>
        <v>0</v>
      </c>
      <c r="R112" s="273"/>
      <c r="S112" s="272">
        <f>IFERROR(VLOOKUP(R112,'Listas Generales'!$B$40:$C$44,2,0),0)</f>
        <v>0</v>
      </c>
      <c r="T112" s="274">
        <f t="shared" si="3"/>
        <v>0</v>
      </c>
      <c r="U112" s="273" t="str">
        <f>IFERROR(VLOOKUP(T112,'Listas Generales'!$B$4:$C$7,2,0),"-")</f>
        <v>Sin clasificar</v>
      </c>
      <c r="V112" s="249"/>
      <c r="W112" s="250"/>
      <c r="X112" s="251"/>
      <c r="Y112" s="251"/>
      <c r="Z112" s="251"/>
      <c r="AA112" s="251"/>
      <c r="AB112" s="242"/>
      <c r="AC112" s="290"/>
      <c r="AD112" s="285"/>
      <c r="AE112" s="285"/>
      <c r="AF112" s="285"/>
      <c r="AG112" s="285"/>
      <c r="AH112" s="288"/>
      <c r="AI112" s="315"/>
      <c r="AJ112" s="288"/>
      <c r="AK112" s="315"/>
      <c r="AL112" s="285"/>
      <c r="AM112" s="252"/>
      <c r="AN112" s="293" t="str">
        <f>IF(ISERROR(VLOOKUP(AL112,'Listas Ley Transparencia'!$H$3:$M$17,2,0)),"",VLOOKUP(AL112,'Listas Ley Transparencia'!$H$3:$M$17,2,0))</f>
        <v/>
      </c>
      <c r="AO112" s="294" t="str">
        <f>IF(ISERROR(VLOOKUP(AL112,'Listas Ley Transparencia'!$H$3:$M$17,3,0)),"",VLOOKUP(AL112,'Listas Ley Transparencia'!$H$3:$M$17,3,0))</f>
        <v/>
      </c>
      <c r="AP112" s="294" t="str">
        <f>IF(ISERROR(VLOOKUP(AL112,'Listas Ley Transparencia'!$H$3:$M$17,4,0)),"",VLOOKUP(AL112,'Listas Ley Transparencia'!$H$3:$M$17,4,0))</f>
        <v/>
      </c>
      <c r="AQ112" s="295" t="str">
        <f>IF(ISERROR(VLOOKUP(AL112,'Listas Ley Transparencia'!$H$3:$M$17,6,0)),"",VLOOKUP(AL112,'Listas Ley Transparencia'!$H$3:$M$17,6,0))</f>
        <v/>
      </c>
      <c r="AR112" s="279"/>
      <c r="AS112" s="251"/>
      <c r="AT112" s="280"/>
      <c r="AU112" s="280"/>
      <c r="AV112" s="242"/>
      <c r="AW112" s="303"/>
      <c r="AX112" s="304"/>
      <c r="AY112" s="305"/>
      <c r="AZ112" s="305"/>
      <c r="BA112" s="306" t="str">
        <f t="shared" si="4"/>
        <v>No</v>
      </c>
    </row>
    <row r="113" spans="1:53" ht="93" customHeight="1">
      <c r="A113" s="243">
        <v>111</v>
      </c>
      <c r="B113" s="244"/>
      <c r="C113" s="244"/>
      <c r="D113" s="244"/>
      <c r="E113" s="245"/>
      <c r="F113" s="244"/>
      <c r="G113" s="244"/>
      <c r="H113" s="244"/>
      <c r="I113" s="255"/>
      <c r="J113" s="255"/>
      <c r="K113" s="247"/>
      <c r="L113" s="248"/>
      <c r="M113" s="270"/>
      <c r="N113" s="273"/>
      <c r="O113" s="272">
        <f>IFERROR(VLOOKUP(N113,'Listas Generales'!$B$25:$C$29,2,0),0)</f>
        <v>0</v>
      </c>
      <c r="P113" s="273"/>
      <c r="Q113" s="272">
        <f>IFERROR(VLOOKUP(P113,'Listas Generales'!$B$32:$C$36,2,0),0)</f>
        <v>0</v>
      </c>
      <c r="R113" s="273"/>
      <c r="S113" s="272">
        <f>IFERROR(VLOOKUP(R113,'Listas Generales'!$B$40:$C$44,2,0),0)</f>
        <v>0</v>
      </c>
      <c r="T113" s="274">
        <f t="shared" si="3"/>
        <v>0</v>
      </c>
      <c r="U113" s="273" t="str">
        <f>IFERROR(VLOOKUP(T113,'Listas Generales'!$B$4:$C$7,2,0),"-")</f>
        <v>Sin clasificar</v>
      </c>
      <c r="V113" s="249"/>
      <c r="W113" s="250"/>
      <c r="X113" s="251"/>
      <c r="Y113" s="251"/>
      <c r="Z113" s="251"/>
      <c r="AA113" s="251"/>
      <c r="AB113" s="242"/>
      <c r="AC113" s="290"/>
      <c r="AD113" s="285"/>
      <c r="AE113" s="285"/>
      <c r="AF113" s="285"/>
      <c r="AG113" s="285"/>
      <c r="AH113" s="288"/>
      <c r="AI113" s="315"/>
      <c r="AJ113" s="288"/>
      <c r="AK113" s="315"/>
      <c r="AL113" s="285"/>
      <c r="AM113" s="252"/>
      <c r="AN113" s="293" t="str">
        <f>IF(ISERROR(VLOOKUP(AL113,'Listas Ley Transparencia'!$H$3:$M$17,2,0)),"",VLOOKUP(AL113,'Listas Ley Transparencia'!$H$3:$M$17,2,0))</f>
        <v/>
      </c>
      <c r="AO113" s="294" t="str">
        <f>IF(ISERROR(VLOOKUP(AL113,'Listas Ley Transparencia'!$H$3:$M$17,3,0)),"",VLOOKUP(AL113,'Listas Ley Transparencia'!$H$3:$M$17,3,0))</f>
        <v/>
      </c>
      <c r="AP113" s="294" t="str">
        <f>IF(ISERROR(VLOOKUP(AL113,'Listas Ley Transparencia'!$H$3:$M$17,4,0)),"",VLOOKUP(AL113,'Listas Ley Transparencia'!$H$3:$M$17,4,0))</f>
        <v/>
      </c>
      <c r="AQ113" s="295" t="str">
        <f>IF(ISERROR(VLOOKUP(AL113,'Listas Ley Transparencia'!$H$3:$M$17,6,0)),"",VLOOKUP(AL113,'Listas Ley Transparencia'!$H$3:$M$17,6,0))</f>
        <v/>
      </c>
      <c r="AR113" s="279"/>
      <c r="AS113" s="251"/>
      <c r="AT113" s="280"/>
      <c r="AU113" s="280"/>
      <c r="AV113" s="242"/>
      <c r="AW113" s="303"/>
      <c r="AX113" s="304"/>
      <c r="AY113" s="305"/>
      <c r="AZ113" s="305"/>
      <c r="BA113" s="306" t="str">
        <f t="shared" si="4"/>
        <v>No</v>
      </c>
    </row>
    <row r="114" spans="1:53" ht="93" customHeight="1">
      <c r="A114" s="243">
        <v>112</v>
      </c>
      <c r="B114" s="244"/>
      <c r="C114" s="244"/>
      <c r="D114" s="244"/>
      <c r="E114" s="245"/>
      <c r="F114" s="244"/>
      <c r="G114" s="244"/>
      <c r="H114" s="244"/>
      <c r="I114" s="255"/>
      <c r="J114" s="255"/>
      <c r="K114" s="247"/>
      <c r="L114" s="248"/>
      <c r="M114" s="270"/>
      <c r="N114" s="273"/>
      <c r="O114" s="272">
        <f>IFERROR(VLOOKUP(N114,'Listas Generales'!$B$25:$C$29,2,0),0)</f>
        <v>0</v>
      </c>
      <c r="P114" s="273"/>
      <c r="Q114" s="272">
        <f>IFERROR(VLOOKUP(P114,'Listas Generales'!$B$32:$C$36,2,0),0)</f>
        <v>0</v>
      </c>
      <c r="R114" s="273"/>
      <c r="S114" s="272">
        <f>IFERROR(VLOOKUP(R114,'Listas Generales'!$B$40:$C$44,2,0),0)</f>
        <v>0</v>
      </c>
      <c r="T114" s="274">
        <f t="shared" si="3"/>
        <v>0</v>
      </c>
      <c r="U114" s="273" t="str">
        <f>IFERROR(VLOOKUP(T114,'Listas Generales'!$B$4:$C$7,2,0),"-")</f>
        <v>Sin clasificar</v>
      </c>
      <c r="V114" s="249"/>
      <c r="W114" s="250"/>
      <c r="X114" s="251"/>
      <c r="Y114" s="251"/>
      <c r="Z114" s="251"/>
      <c r="AA114" s="251"/>
      <c r="AB114" s="242"/>
      <c r="AC114" s="290"/>
      <c r="AD114" s="285"/>
      <c r="AE114" s="285"/>
      <c r="AF114" s="285"/>
      <c r="AG114" s="285"/>
      <c r="AH114" s="288"/>
      <c r="AI114" s="315"/>
      <c r="AJ114" s="288"/>
      <c r="AK114" s="315"/>
      <c r="AL114" s="285"/>
      <c r="AM114" s="252"/>
      <c r="AN114" s="293" t="str">
        <f>IF(ISERROR(VLOOKUP(AL114,'Listas Ley Transparencia'!$H$3:$M$17,2,0)),"",VLOOKUP(AL114,'Listas Ley Transparencia'!$H$3:$M$17,2,0))</f>
        <v/>
      </c>
      <c r="AO114" s="294" t="str">
        <f>IF(ISERROR(VLOOKUP(AL114,'Listas Ley Transparencia'!$H$3:$M$17,3,0)),"",VLOOKUP(AL114,'Listas Ley Transparencia'!$H$3:$M$17,3,0))</f>
        <v/>
      </c>
      <c r="AP114" s="294" t="str">
        <f>IF(ISERROR(VLOOKUP(AL114,'Listas Ley Transparencia'!$H$3:$M$17,4,0)),"",VLOOKUP(AL114,'Listas Ley Transparencia'!$H$3:$M$17,4,0))</f>
        <v/>
      </c>
      <c r="AQ114" s="295" t="str">
        <f>IF(ISERROR(VLOOKUP(AL114,'Listas Ley Transparencia'!$H$3:$M$17,6,0)),"",VLOOKUP(AL114,'Listas Ley Transparencia'!$H$3:$M$17,6,0))</f>
        <v/>
      </c>
      <c r="AR114" s="279"/>
      <c r="AS114" s="251"/>
      <c r="AT114" s="280"/>
      <c r="AU114" s="280"/>
      <c r="AV114" s="242"/>
      <c r="AW114" s="303"/>
      <c r="AX114" s="304"/>
      <c r="AY114" s="305"/>
      <c r="AZ114" s="305"/>
      <c r="BA114" s="306" t="str">
        <f t="shared" si="4"/>
        <v>No</v>
      </c>
    </row>
    <row r="115" spans="1:53" ht="93" customHeight="1">
      <c r="A115" s="243">
        <v>113</v>
      </c>
      <c r="B115" s="244"/>
      <c r="C115" s="244"/>
      <c r="D115" s="244"/>
      <c r="E115" s="245"/>
      <c r="F115" s="244"/>
      <c r="G115" s="244"/>
      <c r="H115" s="244"/>
      <c r="I115" s="255"/>
      <c r="J115" s="255"/>
      <c r="K115" s="247"/>
      <c r="L115" s="248"/>
      <c r="M115" s="270"/>
      <c r="N115" s="273"/>
      <c r="O115" s="272">
        <f>IFERROR(VLOOKUP(N115,'Listas Generales'!$B$25:$C$29,2,0),0)</f>
        <v>0</v>
      </c>
      <c r="P115" s="273"/>
      <c r="Q115" s="272">
        <f>IFERROR(VLOOKUP(P115,'Listas Generales'!$B$32:$C$36,2,0),0)</f>
        <v>0</v>
      </c>
      <c r="R115" s="273"/>
      <c r="S115" s="272">
        <f>IFERROR(VLOOKUP(R115,'Listas Generales'!$B$40:$C$44,2,0),0)</f>
        <v>0</v>
      </c>
      <c r="T115" s="274">
        <f t="shared" si="3"/>
        <v>0</v>
      </c>
      <c r="U115" s="273" t="str">
        <f>IFERROR(VLOOKUP(T115,'Listas Generales'!$B$4:$C$7,2,0),"-")</f>
        <v>Sin clasificar</v>
      </c>
      <c r="V115" s="249"/>
      <c r="W115" s="250"/>
      <c r="X115" s="251"/>
      <c r="Y115" s="251"/>
      <c r="Z115" s="251"/>
      <c r="AA115" s="251"/>
      <c r="AB115" s="242"/>
      <c r="AC115" s="290"/>
      <c r="AD115" s="285"/>
      <c r="AE115" s="285"/>
      <c r="AF115" s="285"/>
      <c r="AG115" s="285"/>
      <c r="AH115" s="288"/>
      <c r="AI115" s="315"/>
      <c r="AJ115" s="288"/>
      <c r="AK115" s="315"/>
      <c r="AL115" s="285"/>
      <c r="AM115" s="252"/>
      <c r="AN115" s="293" t="str">
        <f>IF(ISERROR(VLOOKUP(AL115,'Listas Ley Transparencia'!$H$3:$M$17,2,0)),"",VLOOKUP(AL115,'Listas Ley Transparencia'!$H$3:$M$17,2,0))</f>
        <v/>
      </c>
      <c r="AO115" s="294" t="str">
        <f>IF(ISERROR(VLOOKUP(AL115,'Listas Ley Transparencia'!$H$3:$M$17,3,0)),"",VLOOKUP(AL115,'Listas Ley Transparencia'!$H$3:$M$17,3,0))</f>
        <v/>
      </c>
      <c r="AP115" s="294" t="str">
        <f>IF(ISERROR(VLOOKUP(AL115,'Listas Ley Transparencia'!$H$3:$M$17,4,0)),"",VLOOKUP(AL115,'Listas Ley Transparencia'!$H$3:$M$17,4,0))</f>
        <v/>
      </c>
      <c r="AQ115" s="295" t="str">
        <f>IF(ISERROR(VLOOKUP(AL115,'Listas Ley Transparencia'!$H$3:$M$17,6,0)),"",VLOOKUP(AL115,'Listas Ley Transparencia'!$H$3:$M$17,6,0))</f>
        <v/>
      </c>
      <c r="AR115" s="279"/>
      <c r="AS115" s="251"/>
      <c r="AT115" s="280"/>
      <c r="AU115" s="280"/>
      <c r="AV115" s="242"/>
      <c r="AW115" s="303"/>
      <c r="AX115" s="304"/>
      <c r="AY115" s="305"/>
      <c r="AZ115" s="305"/>
      <c r="BA115" s="306" t="str">
        <f t="shared" si="4"/>
        <v>No</v>
      </c>
    </row>
    <row r="116" spans="1:53" ht="93" customHeight="1">
      <c r="A116" s="243">
        <v>114</v>
      </c>
      <c r="B116" s="244"/>
      <c r="C116" s="244"/>
      <c r="D116" s="244"/>
      <c r="E116" s="245"/>
      <c r="F116" s="244"/>
      <c r="G116" s="244"/>
      <c r="H116" s="244"/>
      <c r="I116" s="255"/>
      <c r="J116" s="255"/>
      <c r="K116" s="247"/>
      <c r="L116" s="248"/>
      <c r="M116" s="270"/>
      <c r="N116" s="273"/>
      <c r="O116" s="272">
        <f>IFERROR(VLOOKUP(N116,'Listas Generales'!$B$25:$C$29,2,0),0)</f>
        <v>0</v>
      </c>
      <c r="P116" s="273"/>
      <c r="Q116" s="272">
        <f>IFERROR(VLOOKUP(P116,'Listas Generales'!$B$32:$C$36,2,0),0)</f>
        <v>0</v>
      </c>
      <c r="R116" s="273"/>
      <c r="S116" s="272">
        <f>IFERROR(VLOOKUP(R116,'Listas Generales'!$B$40:$C$44,2,0),0)</f>
        <v>0</v>
      </c>
      <c r="T116" s="274">
        <f t="shared" si="3"/>
        <v>0</v>
      </c>
      <c r="U116" s="273" t="str">
        <f>IFERROR(VLOOKUP(T116,'Listas Generales'!$B$4:$C$7,2,0),"-")</f>
        <v>Sin clasificar</v>
      </c>
      <c r="V116" s="249"/>
      <c r="W116" s="250"/>
      <c r="X116" s="251"/>
      <c r="Y116" s="251"/>
      <c r="Z116" s="251"/>
      <c r="AA116" s="251"/>
      <c r="AB116" s="242"/>
      <c r="AC116" s="290"/>
      <c r="AD116" s="285"/>
      <c r="AE116" s="285"/>
      <c r="AF116" s="285"/>
      <c r="AG116" s="285"/>
      <c r="AH116" s="288"/>
      <c r="AI116" s="315"/>
      <c r="AJ116" s="288"/>
      <c r="AK116" s="315"/>
      <c r="AL116" s="285"/>
      <c r="AM116" s="252"/>
      <c r="AN116" s="293" t="str">
        <f>IF(ISERROR(VLOOKUP(AL116,'Listas Ley Transparencia'!$H$3:$M$17,2,0)),"",VLOOKUP(AL116,'Listas Ley Transparencia'!$H$3:$M$17,2,0))</f>
        <v/>
      </c>
      <c r="AO116" s="294" t="str">
        <f>IF(ISERROR(VLOOKUP(AL116,'Listas Ley Transparencia'!$H$3:$M$17,3,0)),"",VLOOKUP(AL116,'Listas Ley Transparencia'!$H$3:$M$17,3,0))</f>
        <v/>
      </c>
      <c r="AP116" s="294" t="str">
        <f>IF(ISERROR(VLOOKUP(AL116,'Listas Ley Transparencia'!$H$3:$M$17,4,0)),"",VLOOKUP(AL116,'Listas Ley Transparencia'!$H$3:$M$17,4,0))</f>
        <v/>
      </c>
      <c r="AQ116" s="295" t="str">
        <f>IF(ISERROR(VLOOKUP(AL116,'Listas Ley Transparencia'!$H$3:$M$17,6,0)),"",VLOOKUP(AL116,'Listas Ley Transparencia'!$H$3:$M$17,6,0))</f>
        <v/>
      </c>
      <c r="AR116" s="279"/>
      <c r="AS116" s="251"/>
      <c r="AT116" s="280"/>
      <c r="AU116" s="280"/>
      <c r="AV116" s="242"/>
      <c r="AW116" s="303"/>
      <c r="AX116" s="304"/>
      <c r="AY116" s="305"/>
      <c r="AZ116" s="305"/>
      <c r="BA116" s="306" t="str">
        <f t="shared" si="4"/>
        <v>No</v>
      </c>
    </row>
    <row r="117" spans="1:53" ht="93" customHeight="1">
      <c r="A117" s="243">
        <v>115</v>
      </c>
      <c r="B117" s="244"/>
      <c r="C117" s="244"/>
      <c r="D117" s="244"/>
      <c r="E117" s="245"/>
      <c r="F117" s="244"/>
      <c r="G117" s="244"/>
      <c r="H117" s="244"/>
      <c r="I117" s="255"/>
      <c r="J117" s="255"/>
      <c r="K117" s="247"/>
      <c r="L117" s="248"/>
      <c r="M117" s="270"/>
      <c r="N117" s="273"/>
      <c r="O117" s="272">
        <f>IFERROR(VLOOKUP(N117,'Listas Generales'!$B$25:$C$29,2,0),0)</f>
        <v>0</v>
      </c>
      <c r="P117" s="273"/>
      <c r="Q117" s="272">
        <f>IFERROR(VLOOKUP(P117,'Listas Generales'!$B$32:$C$36,2,0),0)</f>
        <v>0</v>
      </c>
      <c r="R117" s="273"/>
      <c r="S117" s="272">
        <f>IFERROR(VLOOKUP(R117,'Listas Generales'!$B$40:$C$44,2,0),0)</f>
        <v>0</v>
      </c>
      <c r="T117" s="274">
        <f t="shared" si="3"/>
        <v>0</v>
      </c>
      <c r="U117" s="273" t="str">
        <f>IFERROR(VLOOKUP(T117,'Listas Generales'!$B$4:$C$7,2,0),"-")</f>
        <v>Sin clasificar</v>
      </c>
      <c r="V117" s="249"/>
      <c r="W117" s="250"/>
      <c r="X117" s="251"/>
      <c r="Y117" s="251"/>
      <c r="Z117" s="251"/>
      <c r="AA117" s="251"/>
      <c r="AB117" s="242"/>
      <c r="AC117" s="290"/>
      <c r="AD117" s="285"/>
      <c r="AE117" s="285"/>
      <c r="AF117" s="285"/>
      <c r="AG117" s="285"/>
      <c r="AH117" s="288"/>
      <c r="AI117" s="315"/>
      <c r="AJ117" s="288"/>
      <c r="AK117" s="315"/>
      <c r="AL117" s="285"/>
      <c r="AM117" s="252"/>
      <c r="AN117" s="293" t="str">
        <f>IF(ISERROR(VLOOKUP(AL117,'Listas Ley Transparencia'!$H$3:$M$17,2,0)),"",VLOOKUP(AL117,'Listas Ley Transparencia'!$H$3:$M$17,2,0))</f>
        <v/>
      </c>
      <c r="AO117" s="294" t="str">
        <f>IF(ISERROR(VLOOKUP(AL117,'Listas Ley Transparencia'!$H$3:$M$17,3,0)),"",VLOOKUP(AL117,'Listas Ley Transparencia'!$H$3:$M$17,3,0))</f>
        <v/>
      </c>
      <c r="AP117" s="294" t="str">
        <f>IF(ISERROR(VLOOKUP(AL117,'Listas Ley Transparencia'!$H$3:$M$17,4,0)),"",VLOOKUP(AL117,'Listas Ley Transparencia'!$H$3:$M$17,4,0))</f>
        <v/>
      </c>
      <c r="AQ117" s="295" t="str">
        <f>IF(ISERROR(VLOOKUP(AL117,'Listas Ley Transparencia'!$H$3:$M$17,6,0)),"",VLOOKUP(AL117,'Listas Ley Transparencia'!$H$3:$M$17,6,0))</f>
        <v/>
      </c>
      <c r="AR117" s="279"/>
      <c r="AS117" s="251"/>
      <c r="AT117" s="280"/>
      <c r="AU117" s="280"/>
      <c r="AV117" s="242"/>
      <c r="AW117" s="303"/>
      <c r="AX117" s="304"/>
      <c r="AY117" s="305"/>
      <c r="AZ117" s="305"/>
      <c r="BA117" s="306" t="str">
        <f t="shared" si="4"/>
        <v>No</v>
      </c>
    </row>
    <row r="118" spans="1:53" ht="93" customHeight="1">
      <c r="A118" s="243">
        <v>116</v>
      </c>
      <c r="B118" s="244"/>
      <c r="C118" s="244"/>
      <c r="D118" s="244"/>
      <c r="E118" s="245"/>
      <c r="F118" s="244"/>
      <c r="G118" s="244"/>
      <c r="H118" s="244"/>
      <c r="I118" s="255"/>
      <c r="J118" s="255"/>
      <c r="K118" s="247"/>
      <c r="L118" s="248"/>
      <c r="M118" s="270"/>
      <c r="N118" s="273"/>
      <c r="O118" s="272">
        <f>IFERROR(VLOOKUP(N118,'Listas Generales'!$B$25:$C$29,2,0),0)</f>
        <v>0</v>
      </c>
      <c r="P118" s="273"/>
      <c r="Q118" s="272">
        <f>IFERROR(VLOOKUP(P118,'Listas Generales'!$B$32:$C$36,2,0),0)</f>
        <v>0</v>
      </c>
      <c r="R118" s="273"/>
      <c r="S118" s="272">
        <f>IFERROR(VLOOKUP(R118,'Listas Generales'!$B$40:$C$44,2,0),0)</f>
        <v>0</v>
      </c>
      <c r="T118" s="274">
        <f t="shared" si="3"/>
        <v>0</v>
      </c>
      <c r="U118" s="273" t="str">
        <f>IFERROR(VLOOKUP(T118,'Listas Generales'!$B$4:$C$7,2,0),"-")</f>
        <v>Sin clasificar</v>
      </c>
      <c r="V118" s="249"/>
      <c r="W118" s="250"/>
      <c r="X118" s="251"/>
      <c r="Y118" s="251"/>
      <c r="Z118" s="251"/>
      <c r="AA118" s="251"/>
      <c r="AB118" s="242"/>
      <c r="AC118" s="290"/>
      <c r="AD118" s="285"/>
      <c r="AE118" s="285"/>
      <c r="AF118" s="285"/>
      <c r="AG118" s="285"/>
      <c r="AH118" s="288"/>
      <c r="AI118" s="315"/>
      <c r="AJ118" s="288"/>
      <c r="AK118" s="315"/>
      <c r="AL118" s="285"/>
      <c r="AM118" s="252"/>
      <c r="AN118" s="293" t="str">
        <f>IF(ISERROR(VLOOKUP(AL118,'Listas Ley Transparencia'!$H$3:$M$17,2,0)),"",VLOOKUP(AL118,'Listas Ley Transparencia'!$H$3:$M$17,2,0))</f>
        <v/>
      </c>
      <c r="AO118" s="294" t="str">
        <f>IF(ISERROR(VLOOKUP(AL118,'Listas Ley Transparencia'!$H$3:$M$17,3,0)),"",VLOOKUP(AL118,'Listas Ley Transparencia'!$H$3:$M$17,3,0))</f>
        <v/>
      </c>
      <c r="AP118" s="294" t="str">
        <f>IF(ISERROR(VLOOKUP(AL118,'Listas Ley Transparencia'!$H$3:$M$17,4,0)),"",VLOOKUP(AL118,'Listas Ley Transparencia'!$H$3:$M$17,4,0))</f>
        <v/>
      </c>
      <c r="AQ118" s="295" t="str">
        <f>IF(ISERROR(VLOOKUP(AL118,'Listas Ley Transparencia'!$H$3:$M$17,6,0)),"",VLOOKUP(AL118,'Listas Ley Transparencia'!$H$3:$M$17,6,0))</f>
        <v/>
      </c>
      <c r="AR118" s="279"/>
      <c r="AS118" s="251"/>
      <c r="AT118" s="280"/>
      <c r="AU118" s="280"/>
      <c r="AV118" s="242"/>
      <c r="AW118" s="303"/>
      <c r="AX118" s="304"/>
      <c r="AY118" s="305"/>
      <c r="AZ118" s="305"/>
      <c r="BA118" s="306" t="str">
        <f t="shared" si="4"/>
        <v>No</v>
      </c>
    </row>
    <row r="119" spans="1:53" ht="93" customHeight="1">
      <c r="A119" s="243">
        <v>117</v>
      </c>
      <c r="B119" s="244"/>
      <c r="C119" s="244"/>
      <c r="D119" s="244"/>
      <c r="E119" s="245"/>
      <c r="F119" s="244"/>
      <c r="G119" s="244"/>
      <c r="H119" s="244"/>
      <c r="I119" s="255"/>
      <c r="J119" s="255"/>
      <c r="K119" s="247"/>
      <c r="L119" s="248"/>
      <c r="M119" s="270"/>
      <c r="N119" s="273"/>
      <c r="O119" s="272">
        <f>IFERROR(VLOOKUP(N119,'Listas Generales'!$B$25:$C$29,2,0),0)</f>
        <v>0</v>
      </c>
      <c r="P119" s="273"/>
      <c r="Q119" s="272">
        <f>IFERROR(VLOOKUP(P119,'Listas Generales'!$B$32:$C$36,2,0),0)</f>
        <v>0</v>
      </c>
      <c r="R119" s="273"/>
      <c r="S119" s="272">
        <f>IFERROR(VLOOKUP(R119,'Listas Generales'!$B$40:$C$44,2,0),0)</f>
        <v>0</v>
      </c>
      <c r="T119" s="274">
        <f t="shared" si="3"/>
        <v>0</v>
      </c>
      <c r="U119" s="273" t="str">
        <f>IFERROR(VLOOKUP(T119,'Listas Generales'!$B$4:$C$7,2,0),"-")</f>
        <v>Sin clasificar</v>
      </c>
      <c r="V119" s="249"/>
      <c r="W119" s="250"/>
      <c r="X119" s="251"/>
      <c r="Y119" s="251"/>
      <c r="Z119" s="251"/>
      <c r="AA119" s="251"/>
      <c r="AB119" s="242"/>
      <c r="AC119" s="290"/>
      <c r="AD119" s="285"/>
      <c r="AE119" s="285"/>
      <c r="AF119" s="285"/>
      <c r="AG119" s="285"/>
      <c r="AH119" s="288"/>
      <c r="AI119" s="315"/>
      <c r="AJ119" s="288"/>
      <c r="AK119" s="315"/>
      <c r="AL119" s="285"/>
      <c r="AM119" s="252"/>
      <c r="AN119" s="293" t="str">
        <f>IF(ISERROR(VLOOKUP(AL119,'Listas Ley Transparencia'!$H$3:$M$17,2,0)),"",VLOOKUP(AL119,'Listas Ley Transparencia'!$H$3:$M$17,2,0))</f>
        <v/>
      </c>
      <c r="AO119" s="294" t="str">
        <f>IF(ISERROR(VLOOKUP(AL119,'Listas Ley Transparencia'!$H$3:$M$17,3,0)),"",VLOOKUP(AL119,'Listas Ley Transparencia'!$H$3:$M$17,3,0))</f>
        <v/>
      </c>
      <c r="AP119" s="294" t="str">
        <f>IF(ISERROR(VLOOKUP(AL119,'Listas Ley Transparencia'!$H$3:$M$17,4,0)),"",VLOOKUP(AL119,'Listas Ley Transparencia'!$H$3:$M$17,4,0))</f>
        <v/>
      </c>
      <c r="AQ119" s="295" t="str">
        <f>IF(ISERROR(VLOOKUP(AL119,'Listas Ley Transparencia'!$H$3:$M$17,6,0)),"",VLOOKUP(AL119,'Listas Ley Transparencia'!$H$3:$M$17,6,0))</f>
        <v/>
      </c>
      <c r="AR119" s="279"/>
      <c r="AS119" s="251"/>
      <c r="AT119" s="280"/>
      <c r="AU119" s="280"/>
      <c r="AV119" s="242"/>
      <c r="AW119" s="303"/>
      <c r="AX119" s="304"/>
      <c r="AY119" s="305"/>
      <c r="AZ119" s="305"/>
      <c r="BA119" s="306" t="str">
        <f t="shared" si="4"/>
        <v>No</v>
      </c>
    </row>
    <row r="120" spans="1:53" ht="93" customHeight="1">
      <c r="A120" s="243">
        <v>118</v>
      </c>
      <c r="B120" s="244"/>
      <c r="C120" s="244"/>
      <c r="D120" s="244"/>
      <c r="E120" s="245"/>
      <c r="F120" s="244"/>
      <c r="G120" s="244"/>
      <c r="H120" s="244"/>
      <c r="I120" s="255"/>
      <c r="J120" s="255"/>
      <c r="K120" s="247"/>
      <c r="L120" s="248"/>
      <c r="M120" s="270"/>
      <c r="N120" s="273"/>
      <c r="O120" s="272">
        <f>IFERROR(VLOOKUP(N120,'Listas Generales'!$B$25:$C$29,2,0),0)</f>
        <v>0</v>
      </c>
      <c r="P120" s="273"/>
      <c r="Q120" s="272">
        <f>IFERROR(VLOOKUP(P120,'Listas Generales'!$B$32:$C$36,2,0),0)</f>
        <v>0</v>
      </c>
      <c r="R120" s="273"/>
      <c r="S120" s="272">
        <f>IFERROR(VLOOKUP(R120,'Listas Generales'!$B$40:$C$44,2,0),0)</f>
        <v>0</v>
      </c>
      <c r="T120" s="274">
        <f t="shared" si="3"/>
        <v>0</v>
      </c>
      <c r="U120" s="273" t="str">
        <f>IFERROR(VLOOKUP(T120,'Listas Generales'!$B$4:$C$7,2,0),"-")</f>
        <v>Sin clasificar</v>
      </c>
      <c r="V120" s="249"/>
      <c r="W120" s="250"/>
      <c r="X120" s="251"/>
      <c r="Y120" s="251"/>
      <c r="Z120" s="251"/>
      <c r="AA120" s="251"/>
      <c r="AB120" s="242"/>
      <c r="AC120" s="290"/>
      <c r="AD120" s="285"/>
      <c r="AE120" s="285"/>
      <c r="AF120" s="285"/>
      <c r="AG120" s="285"/>
      <c r="AH120" s="288"/>
      <c r="AI120" s="315"/>
      <c r="AJ120" s="288"/>
      <c r="AK120" s="315"/>
      <c r="AL120" s="285"/>
      <c r="AM120" s="252"/>
      <c r="AN120" s="293" t="str">
        <f>IF(ISERROR(VLOOKUP(AL120,'Listas Ley Transparencia'!$H$3:$M$17,2,0)),"",VLOOKUP(AL120,'Listas Ley Transparencia'!$H$3:$M$17,2,0))</f>
        <v/>
      </c>
      <c r="AO120" s="294" t="str">
        <f>IF(ISERROR(VLOOKUP(AL120,'Listas Ley Transparencia'!$H$3:$M$17,3,0)),"",VLOOKUP(AL120,'Listas Ley Transparencia'!$H$3:$M$17,3,0))</f>
        <v/>
      </c>
      <c r="AP120" s="294" t="str">
        <f>IF(ISERROR(VLOOKUP(AL120,'Listas Ley Transparencia'!$H$3:$M$17,4,0)),"",VLOOKUP(AL120,'Listas Ley Transparencia'!$H$3:$M$17,4,0))</f>
        <v/>
      </c>
      <c r="AQ120" s="295" t="str">
        <f>IF(ISERROR(VLOOKUP(AL120,'Listas Ley Transparencia'!$H$3:$M$17,6,0)),"",VLOOKUP(AL120,'Listas Ley Transparencia'!$H$3:$M$17,6,0))</f>
        <v/>
      </c>
      <c r="AR120" s="279"/>
      <c r="AS120" s="251"/>
      <c r="AT120" s="280"/>
      <c r="AU120" s="280"/>
      <c r="AV120" s="242"/>
      <c r="AW120" s="303"/>
      <c r="AX120" s="304"/>
      <c r="AY120" s="305"/>
      <c r="AZ120" s="305"/>
      <c r="BA120" s="306" t="str">
        <f t="shared" si="4"/>
        <v>No</v>
      </c>
    </row>
    <row r="121" spans="1:53" ht="93" customHeight="1">
      <c r="A121" s="243">
        <v>119</v>
      </c>
      <c r="B121" s="244"/>
      <c r="C121" s="244"/>
      <c r="D121" s="244"/>
      <c r="E121" s="245"/>
      <c r="F121" s="244"/>
      <c r="G121" s="244"/>
      <c r="H121" s="244"/>
      <c r="I121" s="255"/>
      <c r="J121" s="255"/>
      <c r="K121" s="247"/>
      <c r="L121" s="248"/>
      <c r="M121" s="270"/>
      <c r="N121" s="273"/>
      <c r="O121" s="272">
        <f>IFERROR(VLOOKUP(N121,'Listas Generales'!$B$25:$C$29,2,0),0)</f>
        <v>0</v>
      </c>
      <c r="P121" s="273"/>
      <c r="Q121" s="272">
        <f>IFERROR(VLOOKUP(P121,'Listas Generales'!$B$32:$C$36,2,0),0)</f>
        <v>0</v>
      </c>
      <c r="R121" s="273"/>
      <c r="S121" s="272">
        <f>IFERROR(VLOOKUP(R121,'Listas Generales'!$B$40:$C$44,2,0),0)</f>
        <v>0</v>
      </c>
      <c r="T121" s="274">
        <f t="shared" si="3"/>
        <v>0</v>
      </c>
      <c r="U121" s="273" t="str">
        <f>IFERROR(VLOOKUP(T121,'Listas Generales'!$B$4:$C$7,2,0),"-")</f>
        <v>Sin clasificar</v>
      </c>
      <c r="V121" s="249"/>
      <c r="W121" s="250"/>
      <c r="X121" s="251"/>
      <c r="Y121" s="251"/>
      <c r="Z121" s="251"/>
      <c r="AA121" s="251"/>
      <c r="AB121" s="242"/>
      <c r="AC121" s="290"/>
      <c r="AD121" s="285"/>
      <c r="AE121" s="285"/>
      <c r="AF121" s="285"/>
      <c r="AG121" s="285"/>
      <c r="AH121" s="288"/>
      <c r="AI121" s="315"/>
      <c r="AJ121" s="288"/>
      <c r="AK121" s="315"/>
      <c r="AL121" s="285"/>
      <c r="AM121" s="252"/>
      <c r="AN121" s="293" t="str">
        <f>IF(ISERROR(VLOOKUP(AL121,'Listas Ley Transparencia'!$H$3:$M$17,2,0)),"",VLOOKUP(AL121,'Listas Ley Transparencia'!$H$3:$M$17,2,0))</f>
        <v/>
      </c>
      <c r="AO121" s="294" t="str">
        <f>IF(ISERROR(VLOOKUP(AL121,'Listas Ley Transparencia'!$H$3:$M$17,3,0)),"",VLOOKUP(AL121,'Listas Ley Transparencia'!$H$3:$M$17,3,0))</f>
        <v/>
      </c>
      <c r="AP121" s="294" t="str">
        <f>IF(ISERROR(VLOOKUP(AL121,'Listas Ley Transparencia'!$H$3:$M$17,4,0)),"",VLOOKUP(AL121,'Listas Ley Transparencia'!$H$3:$M$17,4,0))</f>
        <v/>
      </c>
      <c r="AQ121" s="295" t="str">
        <f>IF(ISERROR(VLOOKUP(AL121,'Listas Ley Transparencia'!$H$3:$M$17,6,0)),"",VLOOKUP(AL121,'Listas Ley Transparencia'!$H$3:$M$17,6,0))</f>
        <v/>
      </c>
      <c r="AR121" s="279"/>
      <c r="AS121" s="251"/>
      <c r="AT121" s="280"/>
      <c r="AU121" s="280"/>
      <c r="AV121" s="242"/>
      <c r="AW121" s="303"/>
      <c r="AX121" s="304"/>
      <c r="AY121" s="305"/>
      <c r="AZ121" s="305"/>
      <c r="BA121" s="306" t="str">
        <f t="shared" si="4"/>
        <v>No</v>
      </c>
    </row>
    <row r="122" spans="1:53" ht="93" customHeight="1">
      <c r="A122" s="243">
        <v>120</v>
      </c>
      <c r="B122" s="244"/>
      <c r="C122" s="244"/>
      <c r="D122" s="244"/>
      <c r="E122" s="245"/>
      <c r="F122" s="244"/>
      <c r="G122" s="244"/>
      <c r="H122" s="244"/>
      <c r="I122" s="255"/>
      <c r="J122" s="255"/>
      <c r="K122" s="247"/>
      <c r="L122" s="248"/>
      <c r="M122" s="270"/>
      <c r="N122" s="273"/>
      <c r="O122" s="272">
        <f>IFERROR(VLOOKUP(N122,'Listas Generales'!$B$25:$C$29,2,0),0)</f>
        <v>0</v>
      </c>
      <c r="P122" s="273"/>
      <c r="Q122" s="272">
        <f>IFERROR(VLOOKUP(P122,'Listas Generales'!$B$32:$C$36,2,0),0)</f>
        <v>0</v>
      </c>
      <c r="R122" s="273"/>
      <c r="S122" s="272">
        <f>IFERROR(VLOOKUP(R122,'Listas Generales'!$B$40:$C$44,2,0),0)</f>
        <v>0</v>
      </c>
      <c r="T122" s="274">
        <f t="shared" si="3"/>
        <v>0</v>
      </c>
      <c r="U122" s="273" t="str">
        <f>IFERROR(VLOOKUP(T122,'Listas Generales'!$B$4:$C$7,2,0),"-")</f>
        <v>Sin clasificar</v>
      </c>
      <c r="V122" s="249"/>
      <c r="W122" s="250"/>
      <c r="X122" s="251"/>
      <c r="Y122" s="251"/>
      <c r="Z122" s="251"/>
      <c r="AA122" s="251"/>
      <c r="AB122" s="242"/>
      <c r="AC122" s="290"/>
      <c r="AD122" s="285"/>
      <c r="AE122" s="285"/>
      <c r="AF122" s="285"/>
      <c r="AG122" s="285"/>
      <c r="AH122" s="288"/>
      <c r="AI122" s="315"/>
      <c r="AJ122" s="288"/>
      <c r="AK122" s="315"/>
      <c r="AL122" s="285"/>
      <c r="AM122" s="252"/>
      <c r="AN122" s="293" t="str">
        <f>IF(ISERROR(VLOOKUP(AL122,'Listas Ley Transparencia'!$H$3:$M$17,2,0)),"",VLOOKUP(AL122,'Listas Ley Transparencia'!$H$3:$M$17,2,0))</f>
        <v/>
      </c>
      <c r="AO122" s="294" t="str">
        <f>IF(ISERROR(VLOOKUP(AL122,'Listas Ley Transparencia'!$H$3:$M$17,3,0)),"",VLOOKUP(AL122,'Listas Ley Transparencia'!$H$3:$M$17,3,0))</f>
        <v/>
      </c>
      <c r="AP122" s="294" t="str">
        <f>IF(ISERROR(VLOOKUP(AL122,'Listas Ley Transparencia'!$H$3:$M$17,4,0)),"",VLOOKUP(AL122,'Listas Ley Transparencia'!$H$3:$M$17,4,0))</f>
        <v/>
      </c>
      <c r="AQ122" s="295" t="str">
        <f>IF(ISERROR(VLOOKUP(AL122,'Listas Ley Transparencia'!$H$3:$M$17,6,0)),"",VLOOKUP(AL122,'Listas Ley Transparencia'!$H$3:$M$17,6,0))</f>
        <v/>
      </c>
      <c r="AR122" s="279"/>
      <c r="AS122" s="251"/>
      <c r="AT122" s="280"/>
      <c r="AU122" s="280"/>
      <c r="AV122" s="242"/>
      <c r="AW122" s="303"/>
      <c r="AX122" s="304"/>
      <c r="AY122" s="305"/>
      <c r="AZ122" s="305"/>
      <c r="BA122" s="306" t="str">
        <f t="shared" si="4"/>
        <v>No</v>
      </c>
    </row>
    <row r="123" spans="1:53" ht="93" customHeight="1">
      <c r="A123" s="243">
        <v>121</v>
      </c>
      <c r="B123" s="244"/>
      <c r="C123" s="244"/>
      <c r="D123" s="244"/>
      <c r="E123" s="245"/>
      <c r="F123" s="244"/>
      <c r="G123" s="244"/>
      <c r="H123" s="244"/>
      <c r="I123" s="255"/>
      <c r="J123" s="255"/>
      <c r="K123" s="247"/>
      <c r="L123" s="248"/>
      <c r="M123" s="270"/>
      <c r="N123" s="273"/>
      <c r="O123" s="272">
        <f>IFERROR(VLOOKUP(N123,'Listas Generales'!$B$25:$C$29,2,0),0)</f>
        <v>0</v>
      </c>
      <c r="P123" s="273"/>
      <c r="Q123" s="272">
        <f>IFERROR(VLOOKUP(P123,'Listas Generales'!$B$32:$C$36,2,0),0)</f>
        <v>0</v>
      </c>
      <c r="R123" s="273"/>
      <c r="S123" s="272">
        <f>IFERROR(VLOOKUP(R123,'Listas Generales'!$B$40:$C$44,2,0),0)</f>
        <v>0</v>
      </c>
      <c r="T123" s="274">
        <f t="shared" si="3"/>
        <v>0</v>
      </c>
      <c r="U123" s="273" t="str">
        <f>IFERROR(VLOOKUP(T123,'Listas Generales'!$B$4:$C$7,2,0),"-")</f>
        <v>Sin clasificar</v>
      </c>
      <c r="V123" s="249"/>
      <c r="W123" s="250"/>
      <c r="X123" s="251"/>
      <c r="Y123" s="251"/>
      <c r="Z123" s="251"/>
      <c r="AA123" s="251"/>
      <c r="AB123" s="242"/>
      <c r="AC123" s="290"/>
      <c r="AD123" s="285"/>
      <c r="AE123" s="285"/>
      <c r="AF123" s="285"/>
      <c r="AG123" s="285"/>
      <c r="AH123" s="288"/>
      <c r="AI123" s="315"/>
      <c r="AJ123" s="288"/>
      <c r="AK123" s="315"/>
      <c r="AL123" s="285"/>
      <c r="AM123" s="252"/>
      <c r="AN123" s="293" t="str">
        <f>IF(ISERROR(VLOOKUP(AL123,'Listas Ley Transparencia'!$H$3:$M$17,2,0)),"",VLOOKUP(AL123,'Listas Ley Transparencia'!$H$3:$M$17,2,0))</f>
        <v/>
      </c>
      <c r="AO123" s="294" t="str">
        <f>IF(ISERROR(VLOOKUP(AL123,'Listas Ley Transparencia'!$H$3:$M$17,3,0)),"",VLOOKUP(AL123,'Listas Ley Transparencia'!$H$3:$M$17,3,0))</f>
        <v/>
      </c>
      <c r="AP123" s="294" t="str">
        <f>IF(ISERROR(VLOOKUP(AL123,'Listas Ley Transparencia'!$H$3:$M$17,4,0)),"",VLOOKUP(AL123,'Listas Ley Transparencia'!$H$3:$M$17,4,0))</f>
        <v/>
      </c>
      <c r="AQ123" s="295" t="str">
        <f>IF(ISERROR(VLOOKUP(AL123,'Listas Ley Transparencia'!$H$3:$M$17,6,0)),"",VLOOKUP(AL123,'Listas Ley Transparencia'!$H$3:$M$17,6,0))</f>
        <v/>
      </c>
      <c r="AR123" s="279"/>
      <c r="AS123" s="251"/>
      <c r="AT123" s="280"/>
      <c r="AU123" s="280"/>
      <c r="AV123" s="242"/>
      <c r="AW123" s="303"/>
      <c r="AX123" s="304"/>
      <c r="AY123" s="305"/>
      <c r="AZ123" s="305"/>
      <c r="BA123" s="306" t="str">
        <f t="shared" si="4"/>
        <v>No</v>
      </c>
    </row>
    <row r="124" spans="1:53" ht="93" customHeight="1">
      <c r="A124" s="243">
        <v>122</v>
      </c>
      <c r="B124" s="244"/>
      <c r="C124" s="244"/>
      <c r="D124" s="244"/>
      <c r="E124" s="245"/>
      <c r="F124" s="244"/>
      <c r="G124" s="244"/>
      <c r="H124" s="244"/>
      <c r="I124" s="255"/>
      <c r="J124" s="255"/>
      <c r="K124" s="247"/>
      <c r="L124" s="248"/>
      <c r="M124" s="270"/>
      <c r="N124" s="273"/>
      <c r="O124" s="272">
        <f>IFERROR(VLOOKUP(N124,'Listas Generales'!$B$25:$C$29,2,0),0)</f>
        <v>0</v>
      </c>
      <c r="P124" s="273"/>
      <c r="Q124" s="272">
        <f>IFERROR(VLOOKUP(P124,'Listas Generales'!$B$32:$C$36,2,0),0)</f>
        <v>0</v>
      </c>
      <c r="R124" s="273"/>
      <c r="S124" s="272">
        <f>IFERROR(VLOOKUP(R124,'Listas Generales'!$B$40:$C$44,2,0),0)</f>
        <v>0</v>
      </c>
      <c r="T124" s="274">
        <f t="shared" si="3"/>
        <v>0</v>
      </c>
      <c r="U124" s="273" t="str">
        <f>IFERROR(VLOOKUP(T124,'Listas Generales'!$B$4:$C$7,2,0),"-")</f>
        <v>Sin clasificar</v>
      </c>
      <c r="V124" s="249"/>
      <c r="W124" s="250"/>
      <c r="X124" s="251"/>
      <c r="Y124" s="251"/>
      <c r="Z124" s="251"/>
      <c r="AA124" s="251"/>
      <c r="AB124" s="242"/>
      <c r="AC124" s="290"/>
      <c r="AD124" s="285"/>
      <c r="AE124" s="285"/>
      <c r="AF124" s="285"/>
      <c r="AG124" s="285"/>
      <c r="AH124" s="288"/>
      <c r="AI124" s="315"/>
      <c r="AJ124" s="288"/>
      <c r="AK124" s="315"/>
      <c r="AL124" s="285"/>
      <c r="AM124" s="252"/>
      <c r="AN124" s="293" t="str">
        <f>IF(ISERROR(VLOOKUP(AL124,'Listas Ley Transparencia'!$H$3:$M$17,2,0)),"",VLOOKUP(AL124,'Listas Ley Transparencia'!$H$3:$M$17,2,0))</f>
        <v/>
      </c>
      <c r="AO124" s="294" t="str">
        <f>IF(ISERROR(VLOOKUP(AL124,'Listas Ley Transparencia'!$H$3:$M$17,3,0)),"",VLOOKUP(AL124,'Listas Ley Transparencia'!$H$3:$M$17,3,0))</f>
        <v/>
      </c>
      <c r="AP124" s="294" t="str">
        <f>IF(ISERROR(VLOOKUP(AL124,'Listas Ley Transparencia'!$H$3:$M$17,4,0)),"",VLOOKUP(AL124,'Listas Ley Transparencia'!$H$3:$M$17,4,0))</f>
        <v/>
      </c>
      <c r="AQ124" s="295" t="str">
        <f>IF(ISERROR(VLOOKUP(AL124,'Listas Ley Transparencia'!$H$3:$M$17,6,0)),"",VLOOKUP(AL124,'Listas Ley Transparencia'!$H$3:$M$17,6,0))</f>
        <v/>
      </c>
      <c r="AR124" s="279"/>
      <c r="AS124" s="251"/>
      <c r="AT124" s="280"/>
      <c r="AU124" s="280"/>
      <c r="AV124" s="242"/>
      <c r="AW124" s="303"/>
      <c r="AX124" s="304"/>
      <c r="AY124" s="305"/>
      <c r="AZ124" s="305"/>
      <c r="BA124" s="306" t="str">
        <f t="shared" si="4"/>
        <v>No</v>
      </c>
    </row>
    <row r="125" spans="1:53" ht="93" customHeight="1">
      <c r="A125" s="243">
        <v>123</v>
      </c>
      <c r="B125" s="244"/>
      <c r="C125" s="244"/>
      <c r="D125" s="244"/>
      <c r="E125" s="245"/>
      <c r="F125" s="244"/>
      <c r="G125" s="244"/>
      <c r="H125" s="244"/>
      <c r="I125" s="255"/>
      <c r="J125" s="255"/>
      <c r="K125" s="247"/>
      <c r="L125" s="248"/>
      <c r="M125" s="270"/>
      <c r="N125" s="273"/>
      <c r="O125" s="272">
        <f>IFERROR(VLOOKUP(N125,'Listas Generales'!$B$25:$C$29,2,0),0)</f>
        <v>0</v>
      </c>
      <c r="P125" s="273"/>
      <c r="Q125" s="272">
        <f>IFERROR(VLOOKUP(P125,'Listas Generales'!$B$32:$C$36,2,0),0)</f>
        <v>0</v>
      </c>
      <c r="R125" s="273"/>
      <c r="S125" s="272">
        <f>IFERROR(VLOOKUP(R125,'Listas Generales'!$B$40:$C$44,2,0),0)</f>
        <v>0</v>
      </c>
      <c r="T125" s="274">
        <f t="shared" si="3"/>
        <v>0</v>
      </c>
      <c r="U125" s="273" t="str">
        <f>IFERROR(VLOOKUP(T125,'Listas Generales'!$B$4:$C$7,2,0),"-")</f>
        <v>Sin clasificar</v>
      </c>
      <c r="V125" s="249"/>
      <c r="W125" s="250"/>
      <c r="X125" s="251"/>
      <c r="Y125" s="251"/>
      <c r="Z125" s="251"/>
      <c r="AA125" s="251"/>
      <c r="AB125" s="242"/>
      <c r="AC125" s="290"/>
      <c r="AD125" s="285"/>
      <c r="AE125" s="285"/>
      <c r="AF125" s="285"/>
      <c r="AG125" s="285"/>
      <c r="AH125" s="288"/>
      <c r="AI125" s="315"/>
      <c r="AJ125" s="288"/>
      <c r="AK125" s="315"/>
      <c r="AL125" s="285"/>
      <c r="AM125" s="252"/>
      <c r="AN125" s="293" t="str">
        <f>IF(ISERROR(VLOOKUP(AL125,'Listas Ley Transparencia'!$H$3:$M$17,2,0)),"",VLOOKUP(AL125,'Listas Ley Transparencia'!$H$3:$M$17,2,0))</f>
        <v/>
      </c>
      <c r="AO125" s="294" t="str">
        <f>IF(ISERROR(VLOOKUP(AL125,'Listas Ley Transparencia'!$H$3:$M$17,3,0)),"",VLOOKUP(AL125,'Listas Ley Transparencia'!$H$3:$M$17,3,0))</f>
        <v/>
      </c>
      <c r="AP125" s="294" t="str">
        <f>IF(ISERROR(VLOOKUP(AL125,'Listas Ley Transparencia'!$H$3:$M$17,4,0)),"",VLOOKUP(AL125,'Listas Ley Transparencia'!$H$3:$M$17,4,0))</f>
        <v/>
      </c>
      <c r="AQ125" s="295" t="str">
        <f>IF(ISERROR(VLOOKUP(AL125,'Listas Ley Transparencia'!$H$3:$M$17,6,0)),"",VLOOKUP(AL125,'Listas Ley Transparencia'!$H$3:$M$17,6,0))</f>
        <v/>
      </c>
      <c r="AR125" s="279"/>
      <c r="AS125" s="251"/>
      <c r="AT125" s="280"/>
      <c r="AU125" s="280"/>
      <c r="AV125" s="242"/>
      <c r="AW125" s="303"/>
      <c r="AX125" s="304"/>
      <c r="AY125" s="305"/>
      <c r="AZ125" s="305"/>
      <c r="BA125" s="306" t="str">
        <f t="shared" si="4"/>
        <v>No</v>
      </c>
    </row>
    <row r="126" spans="1:53" ht="93" customHeight="1">
      <c r="A126" s="243">
        <v>124</v>
      </c>
      <c r="B126" s="244"/>
      <c r="C126" s="244"/>
      <c r="D126" s="244"/>
      <c r="E126" s="245"/>
      <c r="F126" s="244"/>
      <c r="G126" s="244"/>
      <c r="H126" s="244"/>
      <c r="I126" s="255"/>
      <c r="J126" s="255"/>
      <c r="K126" s="247"/>
      <c r="L126" s="248"/>
      <c r="M126" s="270"/>
      <c r="N126" s="273"/>
      <c r="O126" s="272">
        <f>IFERROR(VLOOKUP(N126,'Listas Generales'!$B$25:$C$29,2,0),0)</f>
        <v>0</v>
      </c>
      <c r="P126" s="273"/>
      <c r="Q126" s="272">
        <f>IFERROR(VLOOKUP(P126,'Listas Generales'!$B$32:$C$36,2,0),0)</f>
        <v>0</v>
      </c>
      <c r="R126" s="273"/>
      <c r="S126" s="272">
        <f>IFERROR(VLOOKUP(R126,'Listas Generales'!$B$40:$C$44,2,0),0)</f>
        <v>0</v>
      </c>
      <c r="T126" s="274">
        <f t="shared" si="3"/>
        <v>0</v>
      </c>
      <c r="U126" s="273" t="str">
        <f>IFERROR(VLOOKUP(T126,'Listas Generales'!$B$4:$C$7,2,0),"-")</f>
        <v>Sin clasificar</v>
      </c>
      <c r="V126" s="249"/>
      <c r="W126" s="250"/>
      <c r="X126" s="251"/>
      <c r="Y126" s="251"/>
      <c r="Z126" s="251"/>
      <c r="AA126" s="251"/>
      <c r="AB126" s="242"/>
      <c r="AC126" s="290"/>
      <c r="AD126" s="285"/>
      <c r="AE126" s="285"/>
      <c r="AF126" s="285"/>
      <c r="AG126" s="285"/>
      <c r="AH126" s="288"/>
      <c r="AI126" s="315"/>
      <c r="AJ126" s="288"/>
      <c r="AK126" s="315"/>
      <c r="AL126" s="285"/>
      <c r="AM126" s="252"/>
      <c r="AN126" s="293" t="str">
        <f>IF(ISERROR(VLOOKUP(AL126,'Listas Ley Transparencia'!$H$3:$M$17,2,0)),"",VLOOKUP(AL126,'Listas Ley Transparencia'!$H$3:$M$17,2,0))</f>
        <v/>
      </c>
      <c r="AO126" s="294" t="str">
        <f>IF(ISERROR(VLOOKUP(AL126,'Listas Ley Transparencia'!$H$3:$M$17,3,0)),"",VLOOKUP(AL126,'Listas Ley Transparencia'!$H$3:$M$17,3,0))</f>
        <v/>
      </c>
      <c r="AP126" s="294" t="str">
        <f>IF(ISERROR(VLOOKUP(AL126,'Listas Ley Transparencia'!$H$3:$M$17,4,0)),"",VLOOKUP(AL126,'Listas Ley Transparencia'!$H$3:$M$17,4,0))</f>
        <v/>
      </c>
      <c r="AQ126" s="295" t="str">
        <f>IF(ISERROR(VLOOKUP(AL126,'Listas Ley Transparencia'!$H$3:$M$17,6,0)),"",VLOOKUP(AL126,'Listas Ley Transparencia'!$H$3:$M$17,6,0))</f>
        <v/>
      </c>
      <c r="AR126" s="279"/>
      <c r="AS126" s="251"/>
      <c r="AT126" s="280"/>
      <c r="AU126" s="280"/>
      <c r="AV126" s="242"/>
      <c r="AW126" s="303"/>
      <c r="AX126" s="304"/>
      <c r="AY126" s="305"/>
      <c r="AZ126" s="305"/>
      <c r="BA126" s="306" t="str">
        <f t="shared" si="4"/>
        <v>No</v>
      </c>
    </row>
    <row r="127" spans="1:53" ht="93" customHeight="1">
      <c r="A127" s="243">
        <v>125</v>
      </c>
      <c r="B127" s="244"/>
      <c r="C127" s="244"/>
      <c r="D127" s="244"/>
      <c r="E127" s="245"/>
      <c r="F127" s="244"/>
      <c r="G127" s="244"/>
      <c r="H127" s="244"/>
      <c r="I127" s="255"/>
      <c r="J127" s="255"/>
      <c r="K127" s="247"/>
      <c r="L127" s="248"/>
      <c r="M127" s="270"/>
      <c r="N127" s="273"/>
      <c r="O127" s="272">
        <f>IFERROR(VLOOKUP(N127,'Listas Generales'!$B$25:$C$29,2,0),0)</f>
        <v>0</v>
      </c>
      <c r="P127" s="273"/>
      <c r="Q127" s="272">
        <f>IFERROR(VLOOKUP(P127,'Listas Generales'!$B$32:$C$36,2,0),0)</f>
        <v>0</v>
      </c>
      <c r="R127" s="273"/>
      <c r="S127" s="272">
        <f>IFERROR(VLOOKUP(R127,'Listas Generales'!$B$40:$C$44,2,0),0)</f>
        <v>0</v>
      </c>
      <c r="T127" s="274">
        <f t="shared" si="3"/>
        <v>0</v>
      </c>
      <c r="U127" s="273" t="str">
        <f>IFERROR(VLOOKUP(T127,'Listas Generales'!$B$4:$C$7,2,0),"-")</f>
        <v>Sin clasificar</v>
      </c>
      <c r="V127" s="249"/>
      <c r="W127" s="250"/>
      <c r="X127" s="251"/>
      <c r="Y127" s="251"/>
      <c r="Z127" s="251"/>
      <c r="AA127" s="251"/>
      <c r="AB127" s="242"/>
      <c r="AC127" s="290"/>
      <c r="AD127" s="285"/>
      <c r="AE127" s="285"/>
      <c r="AF127" s="285"/>
      <c r="AG127" s="285"/>
      <c r="AH127" s="288"/>
      <c r="AI127" s="315"/>
      <c r="AJ127" s="288"/>
      <c r="AK127" s="315"/>
      <c r="AL127" s="285"/>
      <c r="AM127" s="252"/>
      <c r="AN127" s="293" t="str">
        <f>IF(ISERROR(VLOOKUP(AL127,'Listas Ley Transparencia'!$H$3:$M$17,2,0)),"",VLOOKUP(AL127,'Listas Ley Transparencia'!$H$3:$M$17,2,0))</f>
        <v/>
      </c>
      <c r="AO127" s="294" t="str">
        <f>IF(ISERROR(VLOOKUP(AL127,'Listas Ley Transparencia'!$H$3:$M$17,3,0)),"",VLOOKUP(AL127,'Listas Ley Transparencia'!$H$3:$M$17,3,0))</f>
        <v/>
      </c>
      <c r="AP127" s="294" t="str">
        <f>IF(ISERROR(VLOOKUP(AL127,'Listas Ley Transparencia'!$H$3:$M$17,4,0)),"",VLOOKUP(AL127,'Listas Ley Transparencia'!$H$3:$M$17,4,0))</f>
        <v/>
      </c>
      <c r="AQ127" s="295" t="str">
        <f>IF(ISERROR(VLOOKUP(AL127,'Listas Ley Transparencia'!$H$3:$M$17,6,0)),"",VLOOKUP(AL127,'Listas Ley Transparencia'!$H$3:$M$17,6,0))</f>
        <v/>
      </c>
      <c r="AR127" s="279"/>
      <c r="AS127" s="251"/>
      <c r="AT127" s="280"/>
      <c r="AU127" s="280"/>
      <c r="AV127" s="242"/>
      <c r="AW127" s="303"/>
      <c r="AX127" s="304"/>
      <c r="AY127" s="305"/>
      <c r="AZ127" s="305"/>
      <c r="BA127" s="306" t="str">
        <f t="shared" si="4"/>
        <v>No</v>
      </c>
    </row>
    <row r="128" spans="1:53" ht="93" customHeight="1">
      <c r="A128" s="243">
        <v>126</v>
      </c>
      <c r="B128" s="244"/>
      <c r="C128" s="244"/>
      <c r="D128" s="244"/>
      <c r="E128" s="245"/>
      <c r="F128" s="244"/>
      <c r="G128" s="244"/>
      <c r="H128" s="244"/>
      <c r="I128" s="255"/>
      <c r="J128" s="255"/>
      <c r="K128" s="247"/>
      <c r="L128" s="248"/>
      <c r="M128" s="270"/>
      <c r="N128" s="273"/>
      <c r="O128" s="272">
        <f>IFERROR(VLOOKUP(N128,'Listas Generales'!$B$25:$C$29,2,0),0)</f>
        <v>0</v>
      </c>
      <c r="P128" s="273"/>
      <c r="Q128" s="272">
        <f>IFERROR(VLOOKUP(P128,'Listas Generales'!$B$32:$C$36,2,0),0)</f>
        <v>0</v>
      </c>
      <c r="R128" s="273"/>
      <c r="S128" s="272">
        <f>IFERROR(VLOOKUP(R128,'Listas Generales'!$B$40:$C$44,2,0),0)</f>
        <v>0</v>
      </c>
      <c r="T128" s="274">
        <f t="shared" si="3"/>
        <v>0</v>
      </c>
      <c r="U128" s="273" t="str">
        <f>IFERROR(VLOOKUP(T128,'Listas Generales'!$B$4:$C$7,2,0),"-")</f>
        <v>Sin clasificar</v>
      </c>
      <c r="V128" s="249"/>
      <c r="W128" s="250"/>
      <c r="X128" s="251"/>
      <c r="Y128" s="251"/>
      <c r="Z128" s="251"/>
      <c r="AA128" s="251"/>
      <c r="AB128" s="242"/>
      <c r="AC128" s="290"/>
      <c r="AD128" s="285"/>
      <c r="AE128" s="285"/>
      <c r="AF128" s="285"/>
      <c r="AG128" s="285"/>
      <c r="AH128" s="288"/>
      <c r="AI128" s="315"/>
      <c r="AJ128" s="288"/>
      <c r="AK128" s="315"/>
      <c r="AL128" s="285"/>
      <c r="AM128" s="252"/>
      <c r="AN128" s="293" t="str">
        <f>IF(ISERROR(VLOOKUP(AL128,'Listas Ley Transparencia'!$H$3:$M$17,2,0)),"",VLOOKUP(AL128,'Listas Ley Transparencia'!$H$3:$M$17,2,0))</f>
        <v/>
      </c>
      <c r="AO128" s="294" t="str">
        <f>IF(ISERROR(VLOOKUP(AL128,'Listas Ley Transparencia'!$H$3:$M$17,3,0)),"",VLOOKUP(AL128,'Listas Ley Transparencia'!$H$3:$M$17,3,0))</f>
        <v/>
      </c>
      <c r="AP128" s="294" t="str">
        <f>IF(ISERROR(VLOOKUP(AL128,'Listas Ley Transparencia'!$H$3:$M$17,4,0)),"",VLOOKUP(AL128,'Listas Ley Transparencia'!$H$3:$M$17,4,0))</f>
        <v/>
      </c>
      <c r="AQ128" s="295" t="str">
        <f>IF(ISERROR(VLOOKUP(AL128,'Listas Ley Transparencia'!$H$3:$M$17,6,0)),"",VLOOKUP(AL128,'Listas Ley Transparencia'!$H$3:$M$17,6,0))</f>
        <v/>
      </c>
      <c r="AR128" s="279"/>
      <c r="AS128" s="251"/>
      <c r="AT128" s="280"/>
      <c r="AU128" s="280"/>
      <c r="AV128" s="242"/>
      <c r="AW128" s="303"/>
      <c r="AX128" s="304"/>
      <c r="AY128" s="305"/>
      <c r="AZ128" s="305"/>
      <c r="BA128" s="306" t="str">
        <f t="shared" si="4"/>
        <v>No</v>
      </c>
    </row>
    <row r="129" spans="1:53" ht="93" customHeight="1">
      <c r="A129" s="243">
        <v>127</v>
      </c>
      <c r="B129" s="244"/>
      <c r="C129" s="244"/>
      <c r="D129" s="244"/>
      <c r="E129" s="245"/>
      <c r="F129" s="244"/>
      <c r="G129" s="244"/>
      <c r="H129" s="244"/>
      <c r="I129" s="255"/>
      <c r="J129" s="255"/>
      <c r="K129" s="247"/>
      <c r="L129" s="248"/>
      <c r="M129" s="270"/>
      <c r="N129" s="273"/>
      <c r="O129" s="272">
        <f>IFERROR(VLOOKUP(N129,'Listas Generales'!$B$25:$C$29,2,0),0)</f>
        <v>0</v>
      </c>
      <c r="P129" s="273"/>
      <c r="Q129" s="272">
        <f>IFERROR(VLOOKUP(P129,'Listas Generales'!$B$32:$C$36,2,0),0)</f>
        <v>0</v>
      </c>
      <c r="R129" s="273"/>
      <c r="S129" s="272">
        <f>IFERROR(VLOOKUP(R129,'Listas Generales'!$B$40:$C$44,2,0),0)</f>
        <v>0</v>
      </c>
      <c r="T129" s="274">
        <f t="shared" si="3"/>
        <v>0</v>
      </c>
      <c r="U129" s="273" t="str">
        <f>IFERROR(VLOOKUP(T129,'Listas Generales'!$B$4:$C$7,2,0),"-")</f>
        <v>Sin clasificar</v>
      </c>
      <c r="V129" s="249"/>
      <c r="W129" s="250"/>
      <c r="X129" s="251"/>
      <c r="Y129" s="251"/>
      <c r="Z129" s="251"/>
      <c r="AA129" s="251"/>
      <c r="AB129" s="242"/>
      <c r="AC129" s="290"/>
      <c r="AD129" s="285"/>
      <c r="AE129" s="285"/>
      <c r="AF129" s="285"/>
      <c r="AG129" s="285"/>
      <c r="AH129" s="288"/>
      <c r="AI129" s="315"/>
      <c r="AJ129" s="288"/>
      <c r="AK129" s="315"/>
      <c r="AL129" s="285"/>
      <c r="AM129" s="252"/>
      <c r="AN129" s="293" t="str">
        <f>IF(ISERROR(VLOOKUP(AL129,'Listas Ley Transparencia'!$H$3:$M$17,2,0)),"",VLOOKUP(AL129,'Listas Ley Transparencia'!$H$3:$M$17,2,0))</f>
        <v/>
      </c>
      <c r="AO129" s="294" t="str">
        <f>IF(ISERROR(VLOOKUP(AL129,'Listas Ley Transparencia'!$H$3:$M$17,3,0)),"",VLOOKUP(AL129,'Listas Ley Transparencia'!$H$3:$M$17,3,0))</f>
        <v/>
      </c>
      <c r="AP129" s="294" t="str">
        <f>IF(ISERROR(VLOOKUP(AL129,'Listas Ley Transparencia'!$H$3:$M$17,4,0)),"",VLOOKUP(AL129,'Listas Ley Transparencia'!$H$3:$M$17,4,0))</f>
        <v/>
      </c>
      <c r="AQ129" s="295" t="str">
        <f>IF(ISERROR(VLOOKUP(AL129,'Listas Ley Transparencia'!$H$3:$M$17,6,0)),"",VLOOKUP(AL129,'Listas Ley Transparencia'!$H$3:$M$17,6,0))</f>
        <v/>
      </c>
      <c r="AR129" s="279"/>
      <c r="AS129" s="251"/>
      <c r="AT129" s="280"/>
      <c r="AU129" s="280"/>
      <c r="AV129" s="242"/>
      <c r="AW129" s="303"/>
      <c r="AX129" s="304"/>
      <c r="AY129" s="305"/>
      <c r="AZ129" s="305"/>
      <c r="BA129" s="306" t="str">
        <f t="shared" si="4"/>
        <v>No</v>
      </c>
    </row>
    <row r="130" spans="1:53" ht="93" customHeight="1">
      <c r="A130" s="243">
        <v>128</v>
      </c>
      <c r="B130" s="244"/>
      <c r="C130" s="244"/>
      <c r="D130" s="244"/>
      <c r="E130" s="245"/>
      <c r="F130" s="244"/>
      <c r="G130" s="244"/>
      <c r="H130" s="244"/>
      <c r="I130" s="255"/>
      <c r="J130" s="255"/>
      <c r="K130" s="247"/>
      <c r="L130" s="248"/>
      <c r="M130" s="270"/>
      <c r="N130" s="273"/>
      <c r="O130" s="272">
        <f>IFERROR(VLOOKUP(N130,'Listas Generales'!$B$25:$C$29,2,0),0)</f>
        <v>0</v>
      </c>
      <c r="P130" s="273"/>
      <c r="Q130" s="272">
        <f>IFERROR(VLOOKUP(P130,'Listas Generales'!$B$32:$C$36,2,0),0)</f>
        <v>0</v>
      </c>
      <c r="R130" s="273"/>
      <c r="S130" s="272">
        <f>IFERROR(VLOOKUP(R130,'Listas Generales'!$B$40:$C$44,2,0),0)</f>
        <v>0</v>
      </c>
      <c r="T130" s="274">
        <f t="shared" si="3"/>
        <v>0</v>
      </c>
      <c r="U130" s="273" t="str">
        <f>IFERROR(VLOOKUP(T130,'Listas Generales'!$B$4:$C$7,2,0),"-")</f>
        <v>Sin clasificar</v>
      </c>
      <c r="V130" s="249"/>
      <c r="W130" s="250"/>
      <c r="X130" s="251"/>
      <c r="Y130" s="251"/>
      <c r="Z130" s="251"/>
      <c r="AA130" s="251"/>
      <c r="AB130" s="242"/>
      <c r="AC130" s="290"/>
      <c r="AD130" s="285"/>
      <c r="AE130" s="285"/>
      <c r="AF130" s="285"/>
      <c r="AG130" s="285"/>
      <c r="AH130" s="288"/>
      <c r="AI130" s="315"/>
      <c r="AJ130" s="288"/>
      <c r="AK130" s="315"/>
      <c r="AL130" s="285"/>
      <c r="AM130" s="252"/>
      <c r="AN130" s="293" t="str">
        <f>IF(ISERROR(VLOOKUP(AL130,'Listas Ley Transparencia'!$H$3:$M$17,2,0)),"",VLOOKUP(AL130,'Listas Ley Transparencia'!$H$3:$M$17,2,0))</f>
        <v/>
      </c>
      <c r="AO130" s="294" t="str">
        <f>IF(ISERROR(VLOOKUP(AL130,'Listas Ley Transparencia'!$H$3:$M$17,3,0)),"",VLOOKUP(AL130,'Listas Ley Transparencia'!$H$3:$M$17,3,0))</f>
        <v/>
      </c>
      <c r="AP130" s="294" t="str">
        <f>IF(ISERROR(VLOOKUP(AL130,'Listas Ley Transparencia'!$H$3:$M$17,4,0)),"",VLOOKUP(AL130,'Listas Ley Transparencia'!$H$3:$M$17,4,0))</f>
        <v/>
      </c>
      <c r="AQ130" s="295" t="str">
        <f>IF(ISERROR(VLOOKUP(AL130,'Listas Ley Transparencia'!$H$3:$M$17,6,0)),"",VLOOKUP(AL130,'Listas Ley Transparencia'!$H$3:$M$17,6,0))</f>
        <v/>
      </c>
      <c r="AR130" s="279"/>
      <c r="AS130" s="251"/>
      <c r="AT130" s="280"/>
      <c r="AU130" s="280"/>
      <c r="AV130" s="242"/>
      <c r="AW130" s="303"/>
      <c r="AX130" s="304"/>
      <c r="AY130" s="305"/>
      <c r="AZ130" s="305"/>
      <c r="BA130" s="306" t="str">
        <f t="shared" si="4"/>
        <v>No</v>
      </c>
    </row>
    <row r="131" spans="1:53" ht="93" customHeight="1">
      <c r="A131" s="243">
        <v>129</v>
      </c>
      <c r="B131" s="244"/>
      <c r="C131" s="244"/>
      <c r="D131" s="244"/>
      <c r="E131" s="245"/>
      <c r="F131" s="244"/>
      <c r="G131" s="244"/>
      <c r="H131" s="244"/>
      <c r="I131" s="255"/>
      <c r="J131" s="255"/>
      <c r="K131" s="247"/>
      <c r="L131" s="248"/>
      <c r="M131" s="270"/>
      <c r="N131" s="273"/>
      <c r="O131" s="272">
        <f>IFERROR(VLOOKUP(N131,'Listas Generales'!$B$25:$C$29,2,0),0)</f>
        <v>0</v>
      </c>
      <c r="P131" s="273"/>
      <c r="Q131" s="272">
        <f>IFERROR(VLOOKUP(P131,'Listas Generales'!$B$32:$C$36,2,0),0)</f>
        <v>0</v>
      </c>
      <c r="R131" s="273"/>
      <c r="S131" s="272">
        <f>IFERROR(VLOOKUP(R131,'Listas Generales'!$B$40:$C$44,2,0),0)</f>
        <v>0</v>
      </c>
      <c r="T131" s="274">
        <f t="shared" ref="T131:T194" si="5">IF(OR(O131=0,Q131=0,S131=0),0,IF(AND(O131=1,Q131=1,S131=1),1,(IF(OR(AND(O131=5,Q131=5),AND(Q131=5,S131=5),AND(O131=5,S131=5),AND(O131=5,Q131=5,S131=5)),5,3))))</f>
        <v>0</v>
      </c>
      <c r="U131" s="273" t="str">
        <f>IFERROR(VLOOKUP(T131,'Listas Generales'!$B$4:$C$7,2,0),"-")</f>
        <v>Sin clasificar</v>
      </c>
      <c r="V131" s="249"/>
      <c r="W131" s="250"/>
      <c r="X131" s="251"/>
      <c r="Y131" s="251"/>
      <c r="Z131" s="251"/>
      <c r="AA131" s="251"/>
      <c r="AB131" s="242"/>
      <c r="AC131" s="290"/>
      <c r="AD131" s="285"/>
      <c r="AE131" s="285"/>
      <c r="AF131" s="285"/>
      <c r="AG131" s="285"/>
      <c r="AH131" s="288"/>
      <c r="AI131" s="315"/>
      <c r="AJ131" s="288"/>
      <c r="AK131" s="315"/>
      <c r="AL131" s="285"/>
      <c r="AM131" s="252"/>
      <c r="AN131" s="293" t="str">
        <f>IF(ISERROR(VLOOKUP(AL131,'Listas Ley Transparencia'!$H$3:$M$17,2,0)),"",VLOOKUP(AL131,'Listas Ley Transparencia'!$H$3:$M$17,2,0))</f>
        <v/>
      </c>
      <c r="AO131" s="294" t="str">
        <f>IF(ISERROR(VLOOKUP(AL131,'Listas Ley Transparencia'!$H$3:$M$17,3,0)),"",VLOOKUP(AL131,'Listas Ley Transparencia'!$H$3:$M$17,3,0))</f>
        <v/>
      </c>
      <c r="AP131" s="294" t="str">
        <f>IF(ISERROR(VLOOKUP(AL131,'Listas Ley Transparencia'!$H$3:$M$17,4,0)),"",VLOOKUP(AL131,'Listas Ley Transparencia'!$H$3:$M$17,4,0))</f>
        <v/>
      </c>
      <c r="AQ131" s="295" t="str">
        <f>IF(ISERROR(VLOOKUP(AL131,'Listas Ley Transparencia'!$H$3:$M$17,6,0)),"",VLOOKUP(AL131,'Listas Ley Transparencia'!$H$3:$M$17,6,0))</f>
        <v/>
      </c>
      <c r="AR131" s="279"/>
      <c r="AS131" s="251"/>
      <c r="AT131" s="280"/>
      <c r="AU131" s="280"/>
      <c r="AV131" s="242"/>
      <c r="AW131" s="303"/>
      <c r="AX131" s="304"/>
      <c r="AY131" s="305"/>
      <c r="AZ131" s="305"/>
      <c r="BA131" s="306" t="str">
        <f t="shared" ref="BA131:BA194" si="6">IF(OR(AX131="Si",AY131="Si",AZ131="Si"),"Si","No")</f>
        <v>No</v>
      </c>
    </row>
    <row r="132" spans="1:53" ht="93" customHeight="1">
      <c r="A132" s="243">
        <v>130</v>
      </c>
      <c r="B132" s="244"/>
      <c r="C132" s="244"/>
      <c r="D132" s="244"/>
      <c r="E132" s="245"/>
      <c r="F132" s="244"/>
      <c r="G132" s="244"/>
      <c r="H132" s="244"/>
      <c r="I132" s="255"/>
      <c r="J132" s="255"/>
      <c r="K132" s="247"/>
      <c r="L132" s="248"/>
      <c r="M132" s="270"/>
      <c r="N132" s="273"/>
      <c r="O132" s="272">
        <f>IFERROR(VLOOKUP(N132,'Listas Generales'!$B$25:$C$29,2,0),0)</f>
        <v>0</v>
      </c>
      <c r="P132" s="273"/>
      <c r="Q132" s="272">
        <f>IFERROR(VLOOKUP(P132,'Listas Generales'!$B$32:$C$36,2,0),0)</f>
        <v>0</v>
      </c>
      <c r="R132" s="273"/>
      <c r="S132" s="272">
        <f>IFERROR(VLOOKUP(R132,'Listas Generales'!$B$40:$C$44,2,0),0)</f>
        <v>0</v>
      </c>
      <c r="T132" s="274">
        <f t="shared" si="5"/>
        <v>0</v>
      </c>
      <c r="U132" s="273" t="str">
        <f>IFERROR(VLOOKUP(T132,'Listas Generales'!$B$4:$C$7,2,0),"-")</f>
        <v>Sin clasificar</v>
      </c>
      <c r="V132" s="249"/>
      <c r="W132" s="250"/>
      <c r="X132" s="251"/>
      <c r="Y132" s="251"/>
      <c r="Z132" s="251"/>
      <c r="AA132" s="251"/>
      <c r="AB132" s="242"/>
      <c r="AC132" s="290"/>
      <c r="AD132" s="285"/>
      <c r="AE132" s="285"/>
      <c r="AF132" s="285"/>
      <c r="AG132" s="285"/>
      <c r="AH132" s="288"/>
      <c r="AI132" s="315"/>
      <c r="AJ132" s="288"/>
      <c r="AK132" s="315"/>
      <c r="AL132" s="285"/>
      <c r="AM132" s="252"/>
      <c r="AN132" s="293" t="str">
        <f>IF(ISERROR(VLOOKUP(AL132,'Listas Ley Transparencia'!$H$3:$M$17,2,0)),"",VLOOKUP(AL132,'Listas Ley Transparencia'!$H$3:$M$17,2,0))</f>
        <v/>
      </c>
      <c r="AO132" s="294" t="str">
        <f>IF(ISERROR(VLOOKUP(AL132,'Listas Ley Transparencia'!$H$3:$M$17,3,0)),"",VLOOKUP(AL132,'Listas Ley Transparencia'!$H$3:$M$17,3,0))</f>
        <v/>
      </c>
      <c r="AP132" s="294" t="str">
        <f>IF(ISERROR(VLOOKUP(AL132,'Listas Ley Transparencia'!$H$3:$M$17,4,0)),"",VLOOKUP(AL132,'Listas Ley Transparencia'!$H$3:$M$17,4,0))</f>
        <v/>
      </c>
      <c r="AQ132" s="295" t="str">
        <f>IF(ISERROR(VLOOKUP(AL132,'Listas Ley Transparencia'!$H$3:$M$17,6,0)),"",VLOOKUP(AL132,'Listas Ley Transparencia'!$H$3:$M$17,6,0))</f>
        <v/>
      </c>
      <c r="AR132" s="279"/>
      <c r="AS132" s="251"/>
      <c r="AT132" s="280"/>
      <c r="AU132" s="280"/>
      <c r="AV132" s="242"/>
      <c r="AW132" s="303"/>
      <c r="AX132" s="304"/>
      <c r="AY132" s="305"/>
      <c r="AZ132" s="305"/>
      <c r="BA132" s="306" t="str">
        <f t="shared" si="6"/>
        <v>No</v>
      </c>
    </row>
    <row r="133" spans="1:53" ht="93" customHeight="1">
      <c r="A133" s="243">
        <v>131</v>
      </c>
      <c r="B133" s="244"/>
      <c r="C133" s="244"/>
      <c r="D133" s="244"/>
      <c r="E133" s="245"/>
      <c r="F133" s="244"/>
      <c r="G133" s="244"/>
      <c r="H133" s="244"/>
      <c r="I133" s="255"/>
      <c r="J133" s="255"/>
      <c r="K133" s="247"/>
      <c r="L133" s="248"/>
      <c r="M133" s="270"/>
      <c r="N133" s="273"/>
      <c r="O133" s="272">
        <f>IFERROR(VLOOKUP(N133,'Listas Generales'!$B$25:$C$29,2,0),0)</f>
        <v>0</v>
      </c>
      <c r="P133" s="273"/>
      <c r="Q133" s="272">
        <f>IFERROR(VLOOKUP(P133,'Listas Generales'!$B$32:$C$36,2,0),0)</f>
        <v>0</v>
      </c>
      <c r="R133" s="273"/>
      <c r="S133" s="272">
        <f>IFERROR(VLOOKUP(R133,'Listas Generales'!$B$40:$C$44,2,0),0)</f>
        <v>0</v>
      </c>
      <c r="T133" s="274">
        <f t="shared" si="5"/>
        <v>0</v>
      </c>
      <c r="U133" s="273" t="str">
        <f>IFERROR(VLOOKUP(T133,'Listas Generales'!$B$4:$C$7,2,0),"-")</f>
        <v>Sin clasificar</v>
      </c>
      <c r="V133" s="249"/>
      <c r="W133" s="250"/>
      <c r="X133" s="251"/>
      <c r="Y133" s="251"/>
      <c r="Z133" s="251"/>
      <c r="AA133" s="251"/>
      <c r="AB133" s="242"/>
      <c r="AC133" s="290"/>
      <c r="AD133" s="285"/>
      <c r="AE133" s="285"/>
      <c r="AF133" s="285"/>
      <c r="AG133" s="285"/>
      <c r="AH133" s="288"/>
      <c r="AI133" s="315"/>
      <c r="AJ133" s="288"/>
      <c r="AK133" s="315"/>
      <c r="AL133" s="285"/>
      <c r="AM133" s="252"/>
      <c r="AN133" s="293" t="str">
        <f>IF(ISERROR(VLOOKUP(AL133,'Listas Ley Transparencia'!$H$3:$M$17,2,0)),"",VLOOKUP(AL133,'Listas Ley Transparencia'!$H$3:$M$17,2,0))</f>
        <v/>
      </c>
      <c r="AO133" s="294" t="str">
        <f>IF(ISERROR(VLOOKUP(AL133,'Listas Ley Transparencia'!$H$3:$M$17,3,0)),"",VLOOKUP(AL133,'Listas Ley Transparencia'!$H$3:$M$17,3,0))</f>
        <v/>
      </c>
      <c r="AP133" s="294" t="str">
        <f>IF(ISERROR(VLOOKUP(AL133,'Listas Ley Transparencia'!$H$3:$M$17,4,0)),"",VLOOKUP(AL133,'Listas Ley Transparencia'!$H$3:$M$17,4,0))</f>
        <v/>
      </c>
      <c r="AQ133" s="295" t="str">
        <f>IF(ISERROR(VLOOKUP(AL133,'Listas Ley Transparencia'!$H$3:$M$17,6,0)),"",VLOOKUP(AL133,'Listas Ley Transparencia'!$H$3:$M$17,6,0))</f>
        <v/>
      </c>
      <c r="AR133" s="279"/>
      <c r="AS133" s="251"/>
      <c r="AT133" s="280"/>
      <c r="AU133" s="280"/>
      <c r="AV133" s="242"/>
      <c r="AW133" s="303"/>
      <c r="AX133" s="304"/>
      <c r="AY133" s="305"/>
      <c r="AZ133" s="305"/>
      <c r="BA133" s="306" t="str">
        <f t="shared" si="6"/>
        <v>No</v>
      </c>
    </row>
    <row r="134" spans="1:53" ht="93" customHeight="1">
      <c r="A134" s="243">
        <v>132</v>
      </c>
      <c r="B134" s="244"/>
      <c r="C134" s="244"/>
      <c r="D134" s="244"/>
      <c r="E134" s="245"/>
      <c r="F134" s="244"/>
      <c r="G134" s="244"/>
      <c r="H134" s="244"/>
      <c r="I134" s="255"/>
      <c r="J134" s="255"/>
      <c r="K134" s="247"/>
      <c r="L134" s="248"/>
      <c r="M134" s="270"/>
      <c r="N134" s="273"/>
      <c r="O134" s="272">
        <f>IFERROR(VLOOKUP(N134,'Listas Generales'!$B$25:$C$29,2,0),0)</f>
        <v>0</v>
      </c>
      <c r="P134" s="273"/>
      <c r="Q134" s="272">
        <f>IFERROR(VLOOKUP(P134,'Listas Generales'!$B$32:$C$36,2,0),0)</f>
        <v>0</v>
      </c>
      <c r="R134" s="273"/>
      <c r="S134" s="272">
        <f>IFERROR(VLOOKUP(R134,'Listas Generales'!$B$40:$C$44,2,0),0)</f>
        <v>0</v>
      </c>
      <c r="T134" s="274">
        <f t="shared" si="5"/>
        <v>0</v>
      </c>
      <c r="U134" s="273" t="str">
        <f>IFERROR(VLOOKUP(T134,'Listas Generales'!$B$4:$C$7,2,0),"-")</f>
        <v>Sin clasificar</v>
      </c>
      <c r="V134" s="249"/>
      <c r="W134" s="250"/>
      <c r="X134" s="251"/>
      <c r="Y134" s="251"/>
      <c r="Z134" s="251"/>
      <c r="AA134" s="251"/>
      <c r="AB134" s="242"/>
      <c r="AC134" s="290"/>
      <c r="AD134" s="285"/>
      <c r="AE134" s="285"/>
      <c r="AF134" s="285"/>
      <c r="AG134" s="285"/>
      <c r="AH134" s="288"/>
      <c r="AI134" s="315"/>
      <c r="AJ134" s="288"/>
      <c r="AK134" s="315"/>
      <c r="AL134" s="285"/>
      <c r="AM134" s="252"/>
      <c r="AN134" s="293" t="str">
        <f>IF(ISERROR(VLOOKUP(AL134,'Listas Ley Transparencia'!$H$3:$M$17,2,0)),"",VLOOKUP(AL134,'Listas Ley Transparencia'!$H$3:$M$17,2,0))</f>
        <v/>
      </c>
      <c r="AO134" s="294" t="str">
        <f>IF(ISERROR(VLOOKUP(AL134,'Listas Ley Transparencia'!$H$3:$M$17,3,0)),"",VLOOKUP(AL134,'Listas Ley Transparencia'!$H$3:$M$17,3,0))</f>
        <v/>
      </c>
      <c r="AP134" s="294" t="str">
        <f>IF(ISERROR(VLOOKUP(AL134,'Listas Ley Transparencia'!$H$3:$M$17,4,0)),"",VLOOKUP(AL134,'Listas Ley Transparencia'!$H$3:$M$17,4,0))</f>
        <v/>
      </c>
      <c r="AQ134" s="295" t="str">
        <f>IF(ISERROR(VLOOKUP(AL134,'Listas Ley Transparencia'!$H$3:$M$17,6,0)),"",VLOOKUP(AL134,'Listas Ley Transparencia'!$H$3:$M$17,6,0))</f>
        <v/>
      </c>
      <c r="AR134" s="279"/>
      <c r="AS134" s="251"/>
      <c r="AT134" s="280"/>
      <c r="AU134" s="280"/>
      <c r="AV134" s="242"/>
      <c r="AW134" s="303"/>
      <c r="AX134" s="304"/>
      <c r="AY134" s="305"/>
      <c r="AZ134" s="305"/>
      <c r="BA134" s="306" t="str">
        <f t="shared" si="6"/>
        <v>No</v>
      </c>
    </row>
    <row r="135" spans="1:53" ht="93" customHeight="1">
      <c r="A135" s="243">
        <v>133</v>
      </c>
      <c r="B135" s="244"/>
      <c r="C135" s="244"/>
      <c r="D135" s="244"/>
      <c r="E135" s="245"/>
      <c r="F135" s="244"/>
      <c r="G135" s="244"/>
      <c r="H135" s="244"/>
      <c r="I135" s="255"/>
      <c r="J135" s="255"/>
      <c r="K135" s="247"/>
      <c r="L135" s="248"/>
      <c r="M135" s="270"/>
      <c r="N135" s="273"/>
      <c r="O135" s="272">
        <f>IFERROR(VLOOKUP(N135,'Listas Generales'!$B$25:$C$29,2,0),0)</f>
        <v>0</v>
      </c>
      <c r="P135" s="273"/>
      <c r="Q135" s="272">
        <f>IFERROR(VLOOKUP(P135,'Listas Generales'!$B$32:$C$36,2,0),0)</f>
        <v>0</v>
      </c>
      <c r="R135" s="273"/>
      <c r="S135" s="272">
        <f>IFERROR(VLOOKUP(R135,'Listas Generales'!$B$40:$C$44,2,0),0)</f>
        <v>0</v>
      </c>
      <c r="T135" s="274">
        <f t="shared" si="5"/>
        <v>0</v>
      </c>
      <c r="U135" s="273" t="str">
        <f>IFERROR(VLOOKUP(T135,'Listas Generales'!$B$4:$C$7,2,0),"-")</f>
        <v>Sin clasificar</v>
      </c>
      <c r="V135" s="249"/>
      <c r="W135" s="250"/>
      <c r="X135" s="251"/>
      <c r="Y135" s="251"/>
      <c r="Z135" s="251"/>
      <c r="AA135" s="251"/>
      <c r="AB135" s="242"/>
      <c r="AC135" s="290"/>
      <c r="AD135" s="285"/>
      <c r="AE135" s="285"/>
      <c r="AF135" s="285"/>
      <c r="AG135" s="285"/>
      <c r="AH135" s="288"/>
      <c r="AI135" s="315"/>
      <c r="AJ135" s="288"/>
      <c r="AK135" s="315"/>
      <c r="AL135" s="285"/>
      <c r="AM135" s="252"/>
      <c r="AN135" s="293" t="str">
        <f>IF(ISERROR(VLOOKUP(AL135,'Listas Ley Transparencia'!$H$3:$M$17,2,0)),"",VLOOKUP(AL135,'Listas Ley Transparencia'!$H$3:$M$17,2,0))</f>
        <v/>
      </c>
      <c r="AO135" s="294" t="str">
        <f>IF(ISERROR(VLOOKUP(AL135,'Listas Ley Transparencia'!$H$3:$M$17,3,0)),"",VLOOKUP(AL135,'Listas Ley Transparencia'!$H$3:$M$17,3,0))</f>
        <v/>
      </c>
      <c r="AP135" s="294" t="str">
        <f>IF(ISERROR(VLOOKUP(AL135,'Listas Ley Transparencia'!$H$3:$M$17,4,0)),"",VLOOKUP(AL135,'Listas Ley Transparencia'!$H$3:$M$17,4,0))</f>
        <v/>
      </c>
      <c r="AQ135" s="295" t="str">
        <f>IF(ISERROR(VLOOKUP(AL135,'Listas Ley Transparencia'!$H$3:$M$17,6,0)),"",VLOOKUP(AL135,'Listas Ley Transparencia'!$H$3:$M$17,6,0))</f>
        <v/>
      </c>
      <c r="AR135" s="279"/>
      <c r="AS135" s="251"/>
      <c r="AT135" s="280"/>
      <c r="AU135" s="280"/>
      <c r="AV135" s="242"/>
      <c r="AW135" s="303"/>
      <c r="AX135" s="304"/>
      <c r="AY135" s="305"/>
      <c r="AZ135" s="305"/>
      <c r="BA135" s="306" t="str">
        <f t="shared" si="6"/>
        <v>No</v>
      </c>
    </row>
    <row r="136" spans="1:53" ht="93" customHeight="1">
      <c r="A136" s="243">
        <v>134</v>
      </c>
      <c r="B136" s="244"/>
      <c r="C136" s="244"/>
      <c r="D136" s="244"/>
      <c r="E136" s="245"/>
      <c r="F136" s="244"/>
      <c r="G136" s="244"/>
      <c r="H136" s="244"/>
      <c r="I136" s="255"/>
      <c r="J136" s="255"/>
      <c r="K136" s="247"/>
      <c r="L136" s="248"/>
      <c r="M136" s="270"/>
      <c r="N136" s="273"/>
      <c r="O136" s="272">
        <f>IFERROR(VLOOKUP(N136,'Listas Generales'!$B$25:$C$29,2,0),0)</f>
        <v>0</v>
      </c>
      <c r="P136" s="273"/>
      <c r="Q136" s="272">
        <f>IFERROR(VLOOKUP(P136,'Listas Generales'!$B$32:$C$36,2,0),0)</f>
        <v>0</v>
      </c>
      <c r="R136" s="273"/>
      <c r="S136" s="272">
        <f>IFERROR(VLOOKUP(R136,'Listas Generales'!$B$40:$C$44,2,0),0)</f>
        <v>0</v>
      </c>
      <c r="T136" s="274">
        <f t="shared" si="5"/>
        <v>0</v>
      </c>
      <c r="U136" s="273" t="str">
        <f>IFERROR(VLOOKUP(T136,'Listas Generales'!$B$4:$C$7,2,0),"-")</f>
        <v>Sin clasificar</v>
      </c>
      <c r="V136" s="249"/>
      <c r="W136" s="250"/>
      <c r="X136" s="251"/>
      <c r="Y136" s="251"/>
      <c r="Z136" s="251"/>
      <c r="AA136" s="251"/>
      <c r="AB136" s="242"/>
      <c r="AC136" s="290"/>
      <c r="AD136" s="285"/>
      <c r="AE136" s="285"/>
      <c r="AF136" s="285"/>
      <c r="AG136" s="285"/>
      <c r="AH136" s="288"/>
      <c r="AI136" s="315"/>
      <c r="AJ136" s="288"/>
      <c r="AK136" s="315"/>
      <c r="AL136" s="285"/>
      <c r="AM136" s="252"/>
      <c r="AN136" s="293" t="str">
        <f>IF(ISERROR(VLOOKUP(AL136,'Listas Ley Transparencia'!$H$3:$M$17,2,0)),"",VLOOKUP(AL136,'Listas Ley Transparencia'!$H$3:$M$17,2,0))</f>
        <v/>
      </c>
      <c r="AO136" s="294" t="str">
        <f>IF(ISERROR(VLOOKUP(AL136,'Listas Ley Transparencia'!$H$3:$M$17,3,0)),"",VLOOKUP(AL136,'Listas Ley Transparencia'!$H$3:$M$17,3,0))</f>
        <v/>
      </c>
      <c r="AP136" s="294" t="str">
        <f>IF(ISERROR(VLOOKUP(AL136,'Listas Ley Transparencia'!$H$3:$M$17,4,0)),"",VLOOKUP(AL136,'Listas Ley Transparencia'!$H$3:$M$17,4,0))</f>
        <v/>
      </c>
      <c r="AQ136" s="295" t="str">
        <f>IF(ISERROR(VLOOKUP(AL136,'Listas Ley Transparencia'!$H$3:$M$17,6,0)),"",VLOOKUP(AL136,'Listas Ley Transparencia'!$H$3:$M$17,6,0))</f>
        <v/>
      </c>
      <c r="AR136" s="279"/>
      <c r="AS136" s="251"/>
      <c r="AT136" s="280"/>
      <c r="AU136" s="280"/>
      <c r="AV136" s="242"/>
      <c r="AW136" s="303"/>
      <c r="AX136" s="304"/>
      <c r="AY136" s="305"/>
      <c r="AZ136" s="305"/>
      <c r="BA136" s="306" t="str">
        <f t="shared" si="6"/>
        <v>No</v>
      </c>
    </row>
    <row r="137" spans="1:53" ht="93" customHeight="1">
      <c r="A137" s="243">
        <v>135</v>
      </c>
      <c r="B137" s="244"/>
      <c r="C137" s="244"/>
      <c r="D137" s="244"/>
      <c r="E137" s="245"/>
      <c r="F137" s="244"/>
      <c r="G137" s="244"/>
      <c r="H137" s="244"/>
      <c r="I137" s="255"/>
      <c r="J137" s="255"/>
      <c r="K137" s="247"/>
      <c r="L137" s="248"/>
      <c r="M137" s="270"/>
      <c r="N137" s="273"/>
      <c r="O137" s="272">
        <f>IFERROR(VLOOKUP(N137,'Listas Generales'!$B$25:$C$29,2,0),0)</f>
        <v>0</v>
      </c>
      <c r="P137" s="273"/>
      <c r="Q137" s="272">
        <f>IFERROR(VLOOKUP(P137,'Listas Generales'!$B$32:$C$36,2,0),0)</f>
        <v>0</v>
      </c>
      <c r="R137" s="273"/>
      <c r="S137" s="272">
        <f>IFERROR(VLOOKUP(R137,'Listas Generales'!$B$40:$C$44,2,0),0)</f>
        <v>0</v>
      </c>
      <c r="T137" s="274">
        <f t="shared" si="5"/>
        <v>0</v>
      </c>
      <c r="U137" s="273" t="str">
        <f>IFERROR(VLOOKUP(T137,'Listas Generales'!$B$4:$C$7,2,0),"-")</f>
        <v>Sin clasificar</v>
      </c>
      <c r="V137" s="249"/>
      <c r="W137" s="250"/>
      <c r="X137" s="251"/>
      <c r="Y137" s="251"/>
      <c r="Z137" s="251"/>
      <c r="AA137" s="251"/>
      <c r="AB137" s="242"/>
      <c r="AC137" s="290"/>
      <c r="AD137" s="285"/>
      <c r="AE137" s="285"/>
      <c r="AF137" s="285"/>
      <c r="AG137" s="285"/>
      <c r="AH137" s="288"/>
      <c r="AI137" s="315"/>
      <c r="AJ137" s="288"/>
      <c r="AK137" s="315"/>
      <c r="AL137" s="285"/>
      <c r="AM137" s="252"/>
      <c r="AN137" s="293" t="str">
        <f>IF(ISERROR(VLOOKUP(AL137,'Listas Ley Transparencia'!$H$3:$M$17,2,0)),"",VLOOKUP(AL137,'Listas Ley Transparencia'!$H$3:$M$17,2,0))</f>
        <v/>
      </c>
      <c r="AO137" s="294" t="str">
        <f>IF(ISERROR(VLOOKUP(AL137,'Listas Ley Transparencia'!$H$3:$M$17,3,0)),"",VLOOKUP(AL137,'Listas Ley Transparencia'!$H$3:$M$17,3,0))</f>
        <v/>
      </c>
      <c r="AP137" s="294" t="str">
        <f>IF(ISERROR(VLOOKUP(AL137,'Listas Ley Transparencia'!$H$3:$M$17,4,0)),"",VLOOKUP(AL137,'Listas Ley Transparencia'!$H$3:$M$17,4,0))</f>
        <v/>
      </c>
      <c r="AQ137" s="295" t="str">
        <f>IF(ISERROR(VLOOKUP(AL137,'Listas Ley Transparencia'!$H$3:$M$17,6,0)),"",VLOOKUP(AL137,'Listas Ley Transparencia'!$H$3:$M$17,6,0))</f>
        <v/>
      </c>
      <c r="AR137" s="279"/>
      <c r="AS137" s="251"/>
      <c r="AT137" s="280"/>
      <c r="AU137" s="280"/>
      <c r="AV137" s="242"/>
      <c r="AW137" s="303"/>
      <c r="AX137" s="304"/>
      <c r="AY137" s="305"/>
      <c r="AZ137" s="305"/>
      <c r="BA137" s="306" t="str">
        <f t="shared" si="6"/>
        <v>No</v>
      </c>
    </row>
    <row r="138" spans="1:53" ht="93" customHeight="1">
      <c r="A138" s="243">
        <v>136</v>
      </c>
      <c r="B138" s="244"/>
      <c r="C138" s="244"/>
      <c r="D138" s="244"/>
      <c r="E138" s="245"/>
      <c r="F138" s="244"/>
      <c r="G138" s="244"/>
      <c r="H138" s="244"/>
      <c r="I138" s="255"/>
      <c r="J138" s="255"/>
      <c r="K138" s="247"/>
      <c r="L138" s="248"/>
      <c r="M138" s="270"/>
      <c r="N138" s="273"/>
      <c r="O138" s="272">
        <f>IFERROR(VLOOKUP(N138,'Listas Generales'!$B$25:$C$29,2,0),0)</f>
        <v>0</v>
      </c>
      <c r="P138" s="273"/>
      <c r="Q138" s="272">
        <f>IFERROR(VLOOKUP(P138,'Listas Generales'!$B$32:$C$36,2,0),0)</f>
        <v>0</v>
      </c>
      <c r="R138" s="273"/>
      <c r="S138" s="272">
        <f>IFERROR(VLOOKUP(R138,'Listas Generales'!$B$40:$C$44,2,0),0)</f>
        <v>0</v>
      </c>
      <c r="T138" s="274">
        <f t="shared" si="5"/>
        <v>0</v>
      </c>
      <c r="U138" s="273" t="str">
        <f>IFERROR(VLOOKUP(T138,'Listas Generales'!$B$4:$C$7,2,0),"-")</f>
        <v>Sin clasificar</v>
      </c>
      <c r="V138" s="249"/>
      <c r="W138" s="250"/>
      <c r="X138" s="251"/>
      <c r="Y138" s="251"/>
      <c r="Z138" s="251"/>
      <c r="AA138" s="251"/>
      <c r="AB138" s="242"/>
      <c r="AC138" s="290"/>
      <c r="AD138" s="285"/>
      <c r="AE138" s="285"/>
      <c r="AF138" s="285"/>
      <c r="AG138" s="285"/>
      <c r="AH138" s="288"/>
      <c r="AI138" s="315"/>
      <c r="AJ138" s="288"/>
      <c r="AK138" s="315"/>
      <c r="AL138" s="285"/>
      <c r="AM138" s="252"/>
      <c r="AN138" s="293" t="str">
        <f>IF(ISERROR(VLOOKUP(AL138,'Listas Ley Transparencia'!$H$3:$M$17,2,0)),"",VLOOKUP(AL138,'Listas Ley Transparencia'!$H$3:$M$17,2,0))</f>
        <v/>
      </c>
      <c r="AO138" s="294" t="str">
        <f>IF(ISERROR(VLOOKUP(AL138,'Listas Ley Transparencia'!$H$3:$M$17,3,0)),"",VLOOKUP(AL138,'Listas Ley Transparencia'!$H$3:$M$17,3,0))</f>
        <v/>
      </c>
      <c r="AP138" s="294" t="str">
        <f>IF(ISERROR(VLOOKUP(AL138,'Listas Ley Transparencia'!$H$3:$M$17,4,0)),"",VLOOKUP(AL138,'Listas Ley Transparencia'!$H$3:$M$17,4,0))</f>
        <v/>
      </c>
      <c r="AQ138" s="295" t="str">
        <f>IF(ISERROR(VLOOKUP(AL138,'Listas Ley Transparencia'!$H$3:$M$17,6,0)),"",VLOOKUP(AL138,'Listas Ley Transparencia'!$H$3:$M$17,6,0))</f>
        <v/>
      </c>
      <c r="AR138" s="279"/>
      <c r="AS138" s="251"/>
      <c r="AT138" s="280"/>
      <c r="AU138" s="280"/>
      <c r="AV138" s="242"/>
      <c r="AW138" s="303"/>
      <c r="AX138" s="304"/>
      <c r="AY138" s="305"/>
      <c r="AZ138" s="305"/>
      <c r="BA138" s="306" t="str">
        <f t="shared" si="6"/>
        <v>No</v>
      </c>
    </row>
    <row r="139" spans="1:53" ht="93" customHeight="1">
      <c r="A139" s="243">
        <v>137</v>
      </c>
      <c r="B139" s="244"/>
      <c r="C139" s="244"/>
      <c r="D139" s="244"/>
      <c r="E139" s="245"/>
      <c r="F139" s="244"/>
      <c r="G139" s="244"/>
      <c r="H139" s="244"/>
      <c r="I139" s="255"/>
      <c r="J139" s="255"/>
      <c r="K139" s="247"/>
      <c r="L139" s="248"/>
      <c r="M139" s="270"/>
      <c r="N139" s="273"/>
      <c r="O139" s="272">
        <f>IFERROR(VLOOKUP(N139,'Listas Generales'!$B$25:$C$29,2,0),0)</f>
        <v>0</v>
      </c>
      <c r="P139" s="273"/>
      <c r="Q139" s="272">
        <f>IFERROR(VLOOKUP(P139,'Listas Generales'!$B$32:$C$36,2,0),0)</f>
        <v>0</v>
      </c>
      <c r="R139" s="273"/>
      <c r="S139" s="272">
        <f>IFERROR(VLOOKUP(R139,'Listas Generales'!$B$40:$C$44,2,0),0)</f>
        <v>0</v>
      </c>
      <c r="T139" s="274">
        <f t="shared" si="5"/>
        <v>0</v>
      </c>
      <c r="U139" s="273" t="str">
        <f>IFERROR(VLOOKUP(T139,'Listas Generales'!$B$4:$C$7,2,0),"-")</f>
        <v>Sin clasificar</v>
      </c>
      <c r="V139" s="249"/>
      <c r="W139" s="250"/>
      <c r="X139" s="251"/>
      <c r="Y139" s="251"/>
      <c r="Z139" s="251"/>
      <c r="AA139" s="251"/>
      <c r="AB139" s="242"/>
      <c r="AC139" s="290"/>
      <c r="AD139" s="285"/>
      <c r="AE139" s="285"/>
      <c r="AF139" s="285"/>
      <c r="AG139" s="285"/>
      <c r="AH139" s="288"/>
      <c r="AI139" s="315"/>
      <c r="AJ139" s="288"/>
      <c r="AK139" s="315"/>
      <c r="AL139" s="285"/>
      <c r="AM139" s="252"/>
      <c r="AN139" s="293" t="str">
        <f>IF(ISERROR(VLOOKUP(AL139,'Listas Ley Transparencia'!$H$3:$M$17,2,0)),"",VLOOKUP(AL139,'Listas Ley Transparencia'!$H$3:$M$17,2,0))</f>
        <v/>
      </c>
      <c r="AO139" s="294" t="str">
        <f>IF(ISERROR(VLOOKUP(AL139,'Listas Ley Transparencia'!$H$3:$M$17,3,0)),"",VLOOKUP(AL139,'Listas Ley Transparencia'!$H$3:$M$17,3,0))</f>
        <v/>
      </c>
      <c r="AP139" s="294" t="str">
        <f>IF(ISERROR(VLOOKUP(AL139,'Listas Ley Transparencia'!$H$3:$M$17,4,0)),"",VLOOKUP(AL139,'Listas Ley Transparencia'!$H$3:$M$17,4,0))</f>
        <v/>
      </c>
      <c r="AQ139" s="295" t="str">
        <f>IF(ISERROR(VLOOKUP(AL139,'Listas Ley Transparencia'!$H$3:$M$17,6,0)),"",VLOOKUP(AL139,'Listas Ley Transparencia'!$H$3:$M$17,6,0))</f>
        <v/>
      </c>
      <c r="AR139" s="279"/>
      <c r="AS139" s="251"/>
      <c r="AT139" s="280"/>
      <c r="AU139" s="280"/>
      <c r="AV139" s="242"/>
      <c r="AW139" s="303"/>
      <c r="AX139" s="304"/>
      <c r="AY139" s="305"/>
      <c r="AZ139" s="305"/>
      <c r="BA139" s="306" t="str">
        <f t="shared" si="6"/>
        <v>No</v>
      </c>
    </row>
    <row r="140" spans="1:53" ht="93" customHeight="1">
      <c r="A140" s="243">
        <v>138</v>
      </c>
      <c r="B140" s="244"/>
      <c r="C140" s="244"/>
      <c r="D140" s="244"/>
      <c r="E140" s="245"/>
      <c r="F140" s="244"/>
      <c r="G140" s="244"/>
      <c r="H140" s="244"/>
      <c r="I140" s="255"/>
      <c r="J140" s="255"/>
      <c r="K140" s="247"/>
      <c r="L140" s="248"/>
      <c r="M140" s="270"/>
      <c r="N140" s="273"/>
      <c r="O140" s="272">
        <f>IFERROR(VLOOKUP(N140,'Listas Generales'!$B$25:$C$29,2,0),0)</f>
        <v>0</v>
      </c>
      <c r="P140" s="273"/>
      <c r="Q140" s="272">
        <f>IFERROR(VLOOKUP(P140,'Listas Generales'!$B$32:$C$36,2,0),0)</f>
        <v>0</v>
      </c>
      <c r="R140" s="273"/>
      <c r="S140" s="272">
        <f>IFERROR(VLOOKUP(R140,'Listas Generales'!$B$40:$C$44,2,0),0)</f>
        <v>0</v>
      </c>
      <c r="T140" s="274">
        <f t="shared" si="5"/>
        <v>0</v>
      </c>
      <c r="U140" s="273" t="str">
        <f>IFERROR(VLOOKUP(T140,'Listas Generales'!$B$4:$C$7,2,0),"-")</f>
        <v>Sin clasificar</v>
      </c>
      <c r="V140" s="249"/>
      <c r="W140" s="250"/>
      <c r="X140" s="251"/>
      <c r="Y140" s="251"/>
      <c r="Z140" s="251"/>
      <c r="AA140" s="251"/>
      <c r="AB140" s="242"/>
      <c r="AC140" s="290"/>
      <c r="AD140" s="285"/>
      <c r="AE140" s="285"/>
      <c r="AF140" s="285"/>
      <c r="AG140" s="285"/>
      <c r="AH140" s="288"/>
      <c r="AI140" s="315"/>
      <c r="AJ140" s="288"/>
      <c r="AK140" s="315"/>
      <c r="AL140" s="285"/>
      <c r="AM140" s="252"/>
      <c r="AN140" s="293" t="str">
        <f>IF(ISERROR(VLOOKUP(AL140,'Listas Ley Transparencia'!$H$3:$M$17,2,0)),"",VLOOKUP(AL140,'Listas Ley Transparencia'!$H$3:$M$17,2,0))</f>
        <v/>
      </c>
      <c r="AO140" s="294" t="str">
        <f>IF(ISERROR(VLOOKUP(AL140,'Listas Ley Transparencia'!$H$3:$M$17,3,0)),"",VLOOKUP(AL140,'Listas Ley Transparencia'!$H$3:$M$17,3,0))</f>
        <v/>
      </c>
      <c r="AP140" s="294" t="str">
        <f>IF(ISERROR(VLOOKUP(AL140,'Listas Ley Transparencia'!$H$3:$M$17,4,0)),"",VLOOKUP(AL140,'Listas Ley Transparencia'!$H$3:$M$17,4,0))</f>
        <v/>
      </c>
      <c r="AQ140" s="295" t="str">
        <f>IF(ISERROR(VLOOKUP(AL140,'Listas Ley Transparencia'!$H$3:$M$17,6,0)),"",VLOOKUP(AL140,'Listas Ley Transparencia'!$H$3:$M$17,6,0))</f>
        <v/>
      </c>
      <c r="AR140" s="279"/>
      <c r="AS140" s="251"/>
      <c r="AT140" s="280"/>
      <c r="AU140" s="280"/>
      <c r="AV140" s="242"/>
      <c r="AW140" s="303"/>
      <c r="AX140" s="304"/>
      <c r="AY140" s="305"/>
      <c r="AZ140" s="305"/>
      <c r="BA140" s="306" t="str">
        <f t="shared" si="6"/>
        <v>No</v>
      </c>
    </row>
    <row r="141" spans="1:53" ht="93" customHeight="1">
      <c r="A141" s="243">
        <v>139</v>
      </c>
      <c r="B141" s="244"/>
      <c r="C141" s="244"/>
      <c r="D141" s="244"/>
      <c r="E141" s="245"/>
      <c r="F141" s="244"/>
      <c r="G141" s="244"/>
      <c r="H141" s="244"/>
      <c r="I141" s="255"/>
      <c r="J141" s="255"/>
      <c r="K141" s="247"/>
      <c r="L141" s="248"/>
      <c r="M141" s="270"/>
      <c r="N141" s="273"/>
      <c r="O141" s="272">
        <f>IFERROR(VLOOKUP(N141,'Listas Generales'!$B$25:$C$29,2,0),0)</f>
        <v>0</v>
      </c>
      <c r="P141" s="273"/>
      <c r="Q141" s="272">
        <f>IFERROR(VLOOKUP(P141,'Listas Generales'!$B$32:$C$36,2,0),0)</f>
        <v>0</v>
      </c>
      <c r="R141" s="273"/>
      <c r="S141" s="272">
        <f>IFERROR(VLOOKUP(R141,'Listas Generales'!$B$40:$C$44,2,0),0)</f>
        <v>0</v>
      </c>
      <c r="T141" s="274">
        <f t="shared" si="5"/>
        <v>0</v>
      </c>
      <c r="U141" s="273" t="str">
        <f>IFERROR(VLOOKUP(T141,'Listas Generales'!$B$4:$C$7,2,0),"-")</f>
        <v>Sin clasificar</v>
      </c>
      <c r="V141" s="249"/>
      <c r="W141" s="250"/>
      <c r="X141" s="251"/>
      <c r="Y141" s="251"/>
      <c r="Z141" s="251"/>
      <c r="AA141" s="251"/>
      <c r="AB141" s="242"/>
      <c r="AC141" s="290"/>
      <c r="AD141" s="285"/>
      <c r="AE141" s="285"/>
      <c r="AF141" s="285"/>
      <c r="AG141" s="285"/>
      <c r="AH141" s="288"/>
      <c r="AI141" s="315"/>
      <c r="AJ141" s="288"/>
      <c r="AK141" s="315"/>
      <c r="AL141" s="285"/>
      <c r="AM141" s="252"/>
      <c r="AN141" s="293" t="str">
        <f>IF(ISERROR(VLOOKUP(AL141,'Listas Ley Transparencia'!$H$3:$M$17,2,0)),"",VLOOKUP(AL141,'Listas Ley Transparencia'!$H$3:$M$17,2,0))</f>
        <v/>
      </c>
      <c r="AO141" s="294" t="str">
        <f>IF(ISERROR(VLOOKUP(AL141,'Listas Ley Transparencia'!$H$3:$M$17,3,0)),"",VLOOKUP(AL141,'Listas Ley Transparencia'!$H$3:$M$17,3,0))</f>
        <v/>
      </c>
      <c r="AP141" s="294" t="str">
        <f>IF(ISERROR(VLOOKUP(AL141,'Listas Ley Transparencia'!$H$3:$M$17,4,0)),"",VLOOKUP(AL141,'Listas Ley Transparencia'!$H$3:$M$17,4,0))</f>
        <v/>
      </c>
      <c r="AQ141" s="295" t="str">
        <f>IF(ISERROR(VLOOKUP(AL141,'Listas Ley Transparencia'!$H$3:$M$17,6,0)),"",VLOOKUP(AL141,'Listas Ley Transparencia'!$H$3:$M$17,6,0))</f>
        <v/>
      </c>
      <c r="AR141" s="279"/>
      <c r="AS141" s="251"/>
      <c r="AT141" s="280"/>
      <c r="AU141" s="280"/>
      <c r="AV141" s="242"/>
      <c r="AW141" s="303"/>
      <c r="AX141" s="304"/>
      <c r="AY141" s="305"/>
      <c r="AZ141" s="305"/>
      <c r="BA141" s="306" t="str">
        <f t="shared" si="6"/>
        <v>No</v>
      </c>
    </row>
    <row r="142" spans="1:53" ht="93" customHeight="1">
      <c r="A142" s="243">
        <v>140</v>
      </c>
      <c r="B142" s="244"/>
      <c r="C142" s="244"/>
      <c r="D142" s="244"/>
      <c r="E142" s="245"/>
      <c r="F142" s="244"/>
      <c r="G142" s="244"/>
      <c r="H142" s="244"/>
      <c r="I142" s="255"/>
      <c r="J142" s="255"/>
      <c r="K142" s="247"/>
      <c r="L142" s="248"/>
      <c r="M142" s="270"/>
      <c r="N142" s="273"/>
      <c r="O142" s="272">
        <f>IFERROR(VLOOKUP(N142,'Listas Generales'!$B$25:$C$29,2,0),0)</f>
        <v>0</v>
      </c>
      <c r="P142" s="273"/>
      <c r="Q142" s="272">
        <f>IFERROR(VLOOKUP(P142,'Listas Generales'!$B$32:$C$36,2,0),0)</f>
        <v>0</v>
      </c>
      <c r="R142" s="273"/>
      <c r="S142" s="272">
        <f>IFERROR(VLOOKUP(R142,'Listas Generales'!$B$40:$C$44,2,0),0)</f>
        <v>0</v>
      </c>
      <c r="T142" s="274">
        <f t="shared" si="5"/>
        <v>0</v>
      </c>
      <c r="U142" s="273" t="str">
        <f>IFERROR(VLOOKUP(T142,'Listas Generales'!$B$4:$C$7,2,0),"-")</f>
        <v>Sin clasificar</v>
      </c>
      <c r="V142" s="249"/>
      <c r="W142" s="250"/>
      <c r="X142" s="251"/>
      <c r="Y142" s="251"/>
      <c r="Z142" s="251"/>
      <c r="AA142" s="251"/>
      <c r="AB142" s="242"/>
      <c r="AC142" s="290"/>
      <c r="AD142" s="285"/>
      <c r="AE142" s="285"/>
      <c r="AF142" s="285"/>
      <c r="AG142" s="285"/>
      <c r="AH142" s="288"/>
      <c r="AI142" s="315"/>
      <c r="AJ142" s="288"/>
      <c r="AK142" s="315"/>
      <c r="AL142" s="285"/>
      <c r="AM142" s="252"/>
      <c r="AN142" s="293" t="str">
        <f>IF(ISERROR(VLOOKUP(AL142,'Listas Ley Transparencia'!$H$3:$M$17,2,0)),"",VLOOKUP(AL142,'Listas Ley Transparencia'!$H$3:$M$17,2,0))</f>
        <v/>
      </c>
      <c r="AO142" s="294" t="str">
        <f>IF(ISERROR(VLOOKUP(AL142,'Listas Ley Transparencia'!$H$3:$M$17,3,0)),"",VLOOKUP(AL142,'Listas Ley Transparencia'!$H$3:$M$17,3,0))</f>
        <v/>
      </c>
      <c r="AP142" s="294" t="str">
        <f>IF(ISERROR(VLOOKUP(AL142,'Listas Ley Transparencia'!$H$3:$M$17,4,0)),"",VLOOKUP(AL142,'Listas Ley Transparencia'!$H$3:$M$17,4,0))</f>
        <v/>
      </c>
      <c r="AQ142" s="295" t="str">
        <f>IF(ISERROR(VLOOKUP(AL142,'Listas Ley Transparencia'!$H$3:$M$17,6,0)),"",VLOOKUP(AL142,'Listas Ley Transparencia'!$H$3:$M$17,6,0))</f>
        <v/>
      </c>
      <c r="AR142" s="279"/>
      <c r="AS142" s="251"/>
      <c r="AT142" s="280"/>
      <c r="AU142" s="280"/>
      <c r="AV142" s="242"/>
      <c r="AW142" s="303"/>
      <c r="AX142" s="304"/>
      <c r="AY142" s="305"/>
      <c r="AZ142" s="305"/>
      <c r="BA142" s="306" t="str">
        <f t="shared" si="6"/>
        <v>No</v>
      </c>
    </row>
    <row r="143" spans="1:53" ht="93" customHeight="1">
      <c r="A143" s="243">
        <v>141</v>
      </c>
      <c r="B143" s="244"/>
      <c r="C143" s="244"/>
      <c r="D143" s="244"/>
      <c r="E143" s="245"/>
      <c r="F143" s="244"/>
      <c r="G143" s="244"/>
      <c r="H143" s="244"/>
      <c r="I143" s="255"/>
      <c r="J143" s="255"/>
      <c r="K143" s="247"/>
      <c r="L143" s="248"/>
      <c r="M143" s="270"/>
      <c r="N143" s="273"/>
      <c r="O143" s="272">
        <f>IFERROR(VLOOKUP(N143,'Listas Generales'!$B$25:$C$29,2,0),0)</f>
        <v>0</v>
      </c>
      <c r="P143" s="273"/>
      <c r="Q143" s="272">
        <f>IFERROR(VLOOKUP(P143,'Listas Generales'!$B$32:$C$36,2,0),0)</f>
        <v>0</v>
      </c>
      <c r="R143" s="273"/>
      <c r="S143" s="272">
        <f>IFERROR(VLOOKUP(R143,'Listas Generales'!$B$40:$C$44,2,0),0)</f>
        <v>0</v>
      </c>
      <c r="T143" s="274">
        <f t="shared" si="5"/>
        <v>0</v>
      </c>
      <c r="U143" s="273" t="str">
        <f>IFERROR(VLOOKUP(T143,'Listas Generales'!$B$4:$C$7,2,0),"-")</f>
        <v>Sin clasificar</v>
      </c>
      <c r="V143" s="249"/>
      <c r="W143" s="250"/>
      <c r="X143" s="251"/>
      <c r="Y143" s="251"/>
      <c r="Z143" s="251"/>
      <c r="AA143" s="251"/>
      <c r="AB143" s="242"/>
      <c r="AC143" s="290"/>
      <c r="AD143" s="285"/>
      <c r="AE143" s="285"/>
      <c r="AF143" s="285"/>
      <c r="AG143" s="285"/>
      <c r="AH143" s="288"/>
      <c r="AI143" s="315"/>
      <c r="AJ143" s="288"/>
      <c r="AK143" s="315"/>
      <c r="AL143" s="285"/>
      <c r="AM143" s="252"/>
      <c r="AN143" s="293" t="str">
        <f>IF(ISERROR(VLOOKUP(AL143,'Listas Ley Transparencia'!$H$3:$M$17,2,0)),"",VLOOKUP(AL143,'Listas Ley Transparencia'!$H$3:$M$17,2,0))</f>
        <v/>
      </c>
      <c r="AO143" s="294" t="str">
        <f>IF(ISERROR(VLOOKUP(AL143,'Listas Ley Transparencia'!$H$3:$M$17,3,0)),"",VLOOKUP(AL143,'Listas Ley Transparencia'!$H$3:$M$17,3,0))</f>
        <v/>
      </c>
      <c r="AP143" s="294" t="str">
        <f>IF(ISERROR(VLOOKUP(AL143,'Listas Ley Transparencia'!$H$3:$M$17,4,0)),"",VLOOKUP(AL143,'Listas Ley Transparencia'!$H$3:$M$17,4,0))</f>
        <v/>
      </c>
      <c r="AQ143" s="295" t="str">
        <f>IF(ISERROR(VLOOKUP(AL143,'Listas Ley Transparencia'!$H$3:$M$17,6,0)),"",VLOOKUP(AL143,'Listas Ley Transparencia'!$H$3:$M$17,6,0))</f>
        <v/>
      </c>
      <c r="AR143" s="279"/>
      <c r="AS143" s="251"/>
      <c r="AT143" s="280"/>
      <c r="AU143" s="280"/>
      <c r="AV143" s="242"/>
      <c r="AW143" s="303"/>
      <c r="AX143" s="304"/>
      <c r="AY143" s="305"/>
      <c r="AZ143" s="305"/>
      <c r="BA143" s="306" t="str">
        <f t="shared" si="6"/>
        <v>No</v>
      </c>
    </row>
    <row r="144" spans="1:53" ht="93" customHeight="1">
      <c r="A144" s="243">
        <v>142</v>
      </c>
      <c r="B144" s="244"/>
      <c r="C144" s="244"/>
      <c r="D144" s="244"/>
      <c r="E144" s="245"/>
      <c r="F144" s="244"/>
      <c r="G144" s="244"/>
      <c r="H144" s="244"/>
      <c r="I144" s="255"/>
      <c r="J144" s="255"/>
      <c r="K144" s="247"/>
      <c r="L144" s="248"/>
      <c r="M144" s="270"/>
      <c r="N144" s="273"/>
      <c r="O144" s="272">
        <f>IFERROR(VLOOKUP(N144,'Listas Generales'!$B$25:$C$29,2,0),0)</f>
        <v>0</v>
      </c>
      <c r="P144" s="273"/>
      <c r="Q144" s="272">
        <f>IFERROR(VLOOKUP(P144,'Listas Generales'!$B$32:$C$36,2,0),0)</f>
        <v>0</v>
      </c>
      <c r="R144" s="273"/>
      <c r="S144" s="272">
        <f>IFERROR(VLOOKUP(R144,'Listas Generales'!$B$40:$C$44,2,0),0)</f>
        <v>0</v>
      </c>
      <c r="T144" s="274">
        <f t="shared" si="5"/>
        <v>0</v>
      </c>
      <c r="U144" s="273" t="str">
        <f>IFERROR(VLOOKUP(T144,'Listas Generales'!$B$4:$C$7,2,0),"-")</f>
        <v>Sin clasificar</v>
      </c>
      <c r="V144" s="249"/>
      <c r="W144" s="250"/>
      <c r="X144" s="251"/>
      <c r="Y144" s="251"/>
      <c r="Z144" s="251"/>
      <c r="AA144" s="251"/>
      <c r="AB144" s="242"/>
      <c r="AC144" s="290"/>
      <c r="AD144" s="285"/>
      <c r="AE144" s="285"/>
      <c r="AF144" s="285"/>
      <c r="AG144" s="285"/>
      <c r="AH144" s="288"/>
      <c r="AI144" s="315"/>
      <c r="AJ144" s="288"/>
      <c r="AK144" s="315"/>
      <c r="AL144" s="285"/>
      <c r="AM144" s="252"/>
      <c r="AN144" s="293" t="str">
        <f>IF(ISERROR(VLOOKUP(AL144,'Listas Ley Transparencia'!$H$3:$M$17,2,0)),"",VLOOKUP(AL144,'Listas Ley Transparencia'!$H$3:$M$17,2,0))</f>
        <v/>
      </c>
      <c r="AO144" s="294" t="str">
        <f>IF(ISERROR(VLOOKUP(AL144,'Listas Ley Transparencia'!$H$3:$M$17,3,0)),"",VLOOKUP(AL144,'Listas Ley Transparencia'!$H$3:$M$17,3,0))</f>
        <v/>
      </c>
      <c r="AP144" s="294" t="str">
        <f>IF(ISERROR(VLOOKUP(AL144,'Listas Ley Transparencia'!$H$3:$M$17,4,0)),"",VLOOKUP(AL144,'Listas Ley Transparencia'!$H$3:$M$17,4,0))</f>
        <v/>
      </c>
      <c r="AQ144" s="295" t="str">
        <f>IF(ISERROR(VLOOKUP(AL144,'Listas Ley Transparencia'!$H$3:$M$17,6,0)),"",VLOOKUP(AL144,'Listas Ley Transparencia'!$H$3:$M$17,6,0))</f>
        <v/>
      </c>
      <c r="AR144" s="279"/>
      <c r="AS144" s="251"/>
      <c r="AT144" s="280"/>
      <c r="AU144" s="280"/>
      <c r="AV144" s="242"/>
      <c r="AW144" s="303"/>
      <c r="AX144" s="304"/>
      <c r="AY144" s="305"/>
      <c r="AZ144" s="305"/>
      <c r="BA144" s="306" t="str">
        <f t="shared" si="6"/>
        <v>No</v>
      </c>
    </row>
    <row r="145" spans="1:53" ht="93" customHeight="1">
      <c r="A145" s="243">
        <v>143</v>
      </c>
      <c r="B145" s="244"/>
      <c r="C145" s="244"/>
      <c r="D145" s="244"/>
      <c r="E145" s="245"/>
      <c r="F145" s="244"/>
      <c r="G145" s="244"/>
      <c r="H145" s="244"/>
      <c r="I145" s="255"/>
      <c r="J145" s="255"/>
      <c r="K145" s="247"/>
      <c r="L145" s="248"/>
      <c r="M145" s="270"/>
      <c r="N145" s="273"/>
      <c r="O145" s="272">
        <f>IFERROR(VLOOKUP(N145,'Listas Generales'!$B$25:$C$29,2,0),0)</f>
        <v>0</v>
      </c>
      <c r="P145" s="273"/>
      <c r="Q145" s="272">
        <f>IFERROR(VLOOKUP(P145,'Listas Generales'!$B$32:$C$36,2,0),0)</f>
        <v>0</v>
      </c>
      <c r="R145" s="273"/>
      <c r="S145" s="272">
        <f>IFERROR(VLOOKUP(R145,'Listas Generales'!$B$40:$C$44,2,0),0)</f>
        <v>0</v>
      </c>
      <c r="T145" s="274">
        <f t="shared" si="5"/>
        <v>0</v>
      </c>
      <c r="U145" s="273" t="str">
        <f>IFERROR(VLOOKUP(T145,'Listas Generales'!$B$4:$C$7,2,0),"-")</f>
        <v>Sin clasificar</v>
      </c>
      <c r="V145" s="249"/>
      <c r="W145" s="250"/>
      <c r="X145" s="251"/>
      <c r="Y145" s="251"/>
      <c r="Z145" s="251"/>
      <c r="AA145" s="251"/>
      <c r="AB145" s="242"/>
      <c r="AC145" s="290"/>
      <c r="AD145" s="285"/>
      <c r="AE145" s="285"/>
      <c r="AF145" s="285"/>
      <c r="AG145" s="285"/>
      <c r="AH145" s="288"/>
      <c r="AI145" s="315"/>
      <c r="AJ145" s="288"/>
      <c r="AK145" s="315"/>
      <c r="AL145" s="285"/>
      <c r="AM145" s="252"/>
      <c r="AN145" s="293" t="str">
        <f>IF(ISERROR(VLOOKUP(AL145,'Listas Ley Transparencia'!$H$3:$M$17,2,0)),"",VLOOKUP(AL145,'Listas Ley Transparencia'!$H$3:$M$17,2,0))</f>
        <v/>
      </c>
      <c r="AO145" s="294" t="str">
        <f>IF(ISERROR(VLOOKUP(AL145,'Listas Ley Transparencia'!$H$3:$M$17,3,0)),"",VLOOKUP(AL145,'Listas Ley Transparencia'!$H$3:$M$17,3,0))</f>
        <v/>
      </c>
      <c r="AP145" s="294" t="str">
        <f>IF(ISERROR(VLOOKUP(AL145,'Listas Ley Transparencia'!$H$3:$M$17,4,0)),"",VLOOKUP(AL145,'Listas Ley Transparencia'!$H$3:$M$17,4,0))</f>
        <v/>
      </c>
      <c r="AQ145" s="295" t="str">
        <f>IF(ISERROR(VLOOKUP(AL145,'Listas Ley Transparencia'!$H$3:$M$17,6,0)),"",VLOOKUP(AL145,'Listas Ley Transparencia'!$H$3:$M$17,6,0))</f>
        <v/>
      </c>
      <c r="AR145" s="279"/>
      <c r="AS145" s="251"/>
      <c r="AT145" s="280"/>
      <c r="AU145" s="280"/>
      <c r="AV145" s="242"/>
      <c r="AW145" s="303"/>
      <c r="AX145" s="304"/>
      <c r="AY145" s="305"/>
      <c r="AZ145" s="305"/>
      <c r="BA145" s="306" t="str">
        <f t="shared" si="6"/>
        <v>No</v>
      </c>
    </row>
    <row r="146" spans="1:53" ht="93" customHeight="1">
      <c r="A146" s="243">
        <v>144</v>
      </c>
      <c r="B146" s="244"/>
      <c r="C146" s="244"/>
      <c r="D146" s="244"/>
      <c r="E146" s="245"/>
      <c r="F146" s="244"/>
      <c r="G146" s="244"/>
      <c r="H146" s="244"/>
      <c r="I146" s="255"/>
      <c r="J146" s="255"/>
      <c r="K146" s="247"/>
      <c r="L146" s="248"/>
      <c r="M146" s="270"/>
      <c r="N146" s="273"/>
      <c r="O146" s="272">
        <f>IFERROR(VLOOKUP(N146,'Listas Generales'!$B$25:$C$29,2,0),0)</f>
        <v>0</v>
      </c>
      <c r="P146" s="273"/>
      <c r="Q146" s="272">
        <f>IFERROR(VLOOKUP(P146,'Listas Generales'!$B$32:$C$36,2,0),0)</f>
        <v>0</v>
      </c>
      <c r="R146" s="273"/>
      <c r="S146" s="272">
        <f>IFERROR(VLOOKUP(R146,'Listas Generales'!$B$40:$C$44,2,0),0)</f>
        <v>0</v>
      </c>
      <c r="T146" s="274">
        <f t="shared" si="5"/>
        <v>0</v>
      </c>
      <c r="U146" s="273" t="str">
        <f>IFERROR(VLOOKUP(T146,'Listas Generales'!$B$4:$C$7,2,0),"-")</f>
        <v>Sin clasificar</v>
      </c>
      <c r="V146" s="249"/>
      <c r="W146" s="250"/>
      <c r="X146" s="251"/>
      <c r="Y146" s="251"/>
      <c r="Z146" s="251"/>
      <c r="AA146" s="251"/>
      <c r="AB146" s="242"/>
      <c r="AC146" s="290"/>
      <c r="AD146" s="285"/>
      <c r="AE146" s="285"/>
      <c r="AF146" s="285"/>
      <c r="AG146" s="285"/>
      <c r="AH146" s="288"/>
      <c r="AI146" s="315"/>
      <c r="AJ146" s="288"/>
      <c r="AK146" s="315"/>
      <c r="AL146" s="285"/>
      <c r="AM146" s="252"/>
      <c r="AN146" s="293" t="str">
        <f>IF(ISERROR(VLOOKUP(AL146,'Listas Ley Transparencia'!$H$3:$M$17,2,0)),"",VLOOKUP(AL146,'Listas Ley Transparencia'!$H$3:$M$17,2,0))</f>
        <v/>
      </c>
      <c r="AO146" s="294" t="str">
        <f>IF(ISERROR(VLOOKUP(AL146,'Listas Ley Transparencia'!$H$3:$M$17,3,0)),"",VLOOKUP(AL146,'Listas Ley Transparencia'!$H$3:$M$17,3,0))</f>
        <v/>
      </c>
      <c r="AP146" s="294" t="str">
        <f>IF(ISERROR(VLOOKUP(AL146,'Listas Ley Transparencia'!$H$3:$M$17,4,0)),"",VLOOKUP(AL146,'Listas Ley Transparencia'!$H$3:$M$17,4,0))</f>
        <v/>
      </c>
      <c r="AQ146" s="295" t="str">
        <f>IF(ISERROR(VLOOKUP(AL146,'Listas Ley Transparencia'!$H$3:$M$17,6,0)),"",VLOOKUP(AL146,'Listas Ley Transparencia'!$H$3:$M$17,6,0))</f>
        <v/>
      </c>
      <c r="AR146" s="279"/>
      <c r="AS146" s="251"/>
      <c r="AT146" s="280"/>
      <c r="AU146" s="280"/>
      <c r="AV146" s="242"/>
      <c r="AW146" s="303"/>
      <c r="AX146" s="304"/>
      <c r="AY146" s="305"/>
      <c r="AZ146" s="305"/>
      <c r="BA146" s="306" t="str">
        <f t="shared" si="6"/>
        <v>No</v>
      </c>
    </row>
    <row r="147" spans="1:53" ht="93" customHeight="1">
      <c r="A147" s="243">
        <v>145</v>
      </c>
      <c r="B147" s="244"/>
      <c r="C147" s="244"/>
      <c r="D147" s="244"/>
      <c r="E147" s="245"/>
      <c r="F147" s="244"/>
      <c r="G147" s="244"/>
      <c r="H147" s="244"/>
      <c r="I147" s="255"/>
      <c r="J147" s="255"/>
      <c r="K147" s="247"/>
      <c r="L147" s="248"/>
      <c r="M147" s="270"/>
      <c r="N147" s="273"/>
      <c r="O147" s="272">
        <f>IFERROR(VLOOKUP(N147,'Listas Generales'!$B$25:$C$29,2,0),0)</f>
        <v>0</v>
      </c>
      <c r="P147" s="273"/>
      <c r="Q147" s="272">
        <f>IFERROR(VLOOKUP(P147,'Listas Generales'!$B$32:$C$36,2,0),0)</f>
        <v>0</v>
      </c>
      <c r="R147" s="273"/>
      <c r="S147" s="272">
        <f>IFERROR(VLOOKUP(R147,'Listas Generales'!$B$40:$C$44,2,0),0)</f>
        <v>0</v>
      </c>
      <c r="T147" s="274">
        <f t="shared" si="5"/>
        <v>0</v>
      </c>
      <c r="U147" s="273" t="str">
        <f>IFERROR(VLOOKUP(T147,'Listas Generales'!$B$4:$C$7,2,0),"-")</f>
        <v>Sin clasificar</v>
      </c>
      <c r="V147" s="249"/>
      <c r="W147" s="250"/>
      <c r="X147" s="251"/>
      <c r="Y147" s="251"/>
      <c r="Z147" s="251"/>
      <c r="AA147" s="251"/>
      <c r="AB147" s="242"/>
      <c r="AC147" s="290"/>
      <c r="AD147" s="285"/>
      <c r="AE147" s="285"/>
      <c r="AF147" s="285"/>
      <c r="AG147" s="285"/>
      <c r="AH147" s="288"/>
      <c r="AI147" s="315"/>
      <c r="AJ147" s="288"/>
      <c r="AK147" s="315"/>
      <c r="AL147" s="285"/>
      <c r="AM147" s="252"/>
      <c r="AN147" s="293" t="str">
        <f>IF(ISERROR(VLOOKUP(AL147,'Listas Ley Transparencia'!$H$3:$M$17,2,0)),"",VLOOKUP(AL147,'Listas Ley Transparencia'!$H$3:$M$17,2,0))</f>
        <v/>
      </c>
      <c r="AO147" s="294" t="str">
        <f>IF(ISERROR(VLOOKUP(AL147,'Listas Ley Transparencia'!$H$3:$M$17,3,0)),"",VLOOKUP(AL147,'Listas Ley Transparencia'!$H$3:$M$17,3,0))</f>
        <v/>
      </c>
      <c r="AP147" s="294" t="str">
        <f>IF(ISERROR(VLOOKUP(AL147,'Listas Ley Transparencia'!$H$3:$M$17,4,0)),"",VLOOKUP(AL147,'Listas Ley Transparencia'!$H$3:$M$17,4,0))</f>
        <v/>
      </c>
      <c r="AQ147" s="295" t="str">
        <f>IF(ISERROR(VLOOKUP(AL147,'Listas Ley Transparencia'!$H$3:$M$17,6,0)),"",VLOOKUP(AL147,'Listas Ley Transparencia'!$H$3:$M$17,6,0))</f>
        <v/>
      </c>
      <c r="AR147" s="279"/>
      <c r="AS147" s="251"/>
      <c r="AT147" s="280"/>
      <c r="AU147" s="280"/>
      <c r="AV147" s="242"/>
      <c r="AW147" s="303"/>
      <c r="AX147" s="304"/>
      <c r="AY147" s="305"/>
      <c r="AZ147" s="305"/>
      <c r="BA147" s="306" t="str">
        <f t="shared" si="6"/>
        <v>No</v>
      </c>
    </row>
    <row r="148" spans="1:53" ht="93" customHeight="1">
      <c r="A148" s="243">
        <v>146</v>
      </c>
      <c r="B148" s="244"/>
      <c r="C148" s="244"/>
      <c r="D148" s="244"/>
      <c r="E148" s="245"/>
      <c r="F148" s="244"/>
      <c r="G148" s="244"/>
      <c r="H148" s="244"/>
      <c r="I148" s="255"/>
      <c r="J148" s="255"/>
      <c r="K148" s="247"/>
      <c r="L148" s="248"/>
      <c r="M148" s="270"/>
      <c r="N148" s="273"/>
      <c r="O148" s="272">
        <f>IFERROR(VLOOKUP(N148,'Listas Generales'!$B$25:$C$29,2,0),0)</f>
        <v>0</v>
      </c>
      <c r="P148" s="273"/>
      <c r="Q148" s="272">
        <f>IFERROR(VLOOKUP(P148,'Listas Generales'!$B$32:$C$36,2,0),0)</f>
        <v>0</v>
      </c>
      <c r="R148" s="273"/>
      <c r="S148" s="272">
        <f>IFERROR(VLOOKUP(R148,'Listas Generales'!$B$40:$C$44,2,0),0)</f>
        <v>0</v>
      </c>
      <c r="T148" s="274">
        <f t="shared" si="5"/>
        <v>0</v>
      </c>
      <c r="U148" s="273" t="str">
        <f>IFERROR(VLOOKUP(T148,'Listas Generales'!$B$4:$C$7,2,0),"-")</f>
        <v>Sin clasificar</v>
      </c>
      <c r="V148" s="249"/>
      <c r="W148" s="250"/>
      <c r="X148" s="251"/>
      <c r="Y148" s="251"/>
      <c r="Z148" s="251"/>
      <c r="AA148" s="251"/>
      <c r="AB148" s="242"/>
      <c r="AC148" s="290"/>
      <c r="AD148" s="285"/>
      <c r="AE148" s="285"/>
      <c r="AF148" s="285"/>
      <c r="AG148" s="285"/>
      <c r="AH148" s="288"/>
      <c r="AI148" s="315"/>
      <c r="AJ148" s="288"/>
      <c r="AK148" s="315"/>
      <c r="AL148" s="285"/>
      <c r="AM148" s="252"/>
      <c r="AN148" s="293" t="str">
        <f>IF(ISERROR(VLOOKUP(AL148,'Listas Ley Transparencia'!$H$3:$M$17,2,0)),"",VLOOKUP(AL148,'Listas Ley Transparencia'!$H$3:$M$17,2,0))</f>
        <v/>
      </c>
      <c r="AO148" s="294" t="str">
        <f>IF(ISERROR(VLOOKUP(AL148,'Listas Ley Transparencia'!$H$3:$M$17,3,0)),"",VLOOKUP(AL148,'Listas Ley Transparencia'!$H$3:$M$17,3,0))</f>
        <v/>
      </c>
      <c r="AP148" s="294" t="str">
        <f>IF(ISERROR(VLOOKUP(AL148,'Listas Ley Transparencia'!$H$3:$M$17,4,0)),"",VLOOKUP(AL148,'Listas Ley Transparencia'!$H$3:$M$17,4,0))</f>
        <v/>
      </c>
      <c r="AQ148" s="295" t="str">
        <f>IF(ISERROR(VLOOKUP(AL148,'Listas Ley Transparencia'!$H$3:$M$17,6,0)),"",VLOOKUP(AL148,'Listas Ley Transparencia'!$H$3:$M$17,6,0))</f>
        <v/>
      </c>
      <c r="AR148" s="279"/>
      <c r="AS148" s="251"/>
      <c r="AT148" s="280"/>
      <c r="AU148" s="280"/>
      <c r="AV148" s="242"/>
      <c r="AW148" s="303"/>
      <c r="AX148" s="304"/>
      <c r="AY148" s="305"/>
      <c r="AZ148" s="305"/>
      <c r="BA148" s="306" t="str">
        <f t="shared" si="6"/>
        <v>No</v>
      </c>
    </row>
    <row r="149" spans="1:53" ht="93" customHeight="1">
      <c r="A149" s="243">
        <v>147</v>
      </c>
      <c r="B149" s="244"/>
      <c r="C149" s="244"/>
      <c r="D149" s="244"/>
      <c r="E149" s="245"/>
      <c r="F149" s="244"/>
      <c r="G149" s="244"/>
      <c r="H149" s="244"/>
      <c r="I149" s="255"/>
      <c r="J149" s="255"/>
      <c r="K149" s="247"/>
      <c r="L149" s="248"/>
      <c r="M149" s="270"/>
      <c r="N149" s="273"/>
      <c r="O149" s="272">
        <f>IFERROR(VLOOKUP(N149,'Listas Generales'!$B$25:$C$29,2,0),0)</f>
        <v>0</v>
      </c>
      <c r="P149" s="273"/>
      <c r="Q149" s="272">
        <f>IFERROR(VLOOKUP(P149,'Listas Generales'!$B$32:$C$36,2,0),0)</f>
        <v>0</v>
      </c>
      <c r="R149" s="273"/>
      <c r="S149" s="272">
        <f>IFERROR(VLOOKUP(R149,'Listas Generales'!$B$40:$C$44,2,0),0)</f>
        <v>0</v>
      </c>
      <c r="T149" s="274">
        <f t="shared" si="5"/>
        <v>0</v>
      </c>
      <c r="U149" s="273" t="str">
        <f>IFERROR(VLOOKUP(T149,'Listas Generales'!$B$4:$C$7,2,0),"-")</f>
        <v>Sin clasificar</v>
      </c>
      <c r="V149" s="249"/>
      <c r="W149" s="279"/>
      <c r="X149" s="280"/>
      <c r="Y149" s="280"/>
      <c r="Z149" s="280"/>
      <c r="AA149" s="280"/>
      <c r="AB149" s="281"/>
      <c r="AC149" s="290"/>
      <c r="AD149" s="285"/>
      <c r="AE149" s="285"/>
      <c r="AF149" s="285"/>
      <c r="AG149" s="285"/>
      <c r="AH149" s="288"/>
      <c r="AI149" s="315"/>
      <c r="AJ149" s="288"/>
      <c r="AK149" s="315"/>
      <c r="AL149" s="285"/>
      <c r="AM149" s="252"/>
      <c r="AN149" s="293" t="str">
        <f>IF(ISERROR(VLOOKUP(AL149,'Listas Ley Transparencia'!$H$3:$M$17,2,0)),"",VLOOKUP(AL149,'Listas Ley Transparencia'!$H$3:$M$17,2,0))</f>
        <v/>
      </c>
      <c r="AO149" s="294" t="str">
        <f>IF(ISERROR(VLOOKUP(AL149,'Listas Ley Transparencia'!$H$3:$M$17,3,0)),"",VLOOKUP(AL149,'Listas Ley Transparencia'!$H$3:$M$17,3,0))</f>
        <v/>
      </c>
      <c r="AP149" s="294" t="str">
        <f>IF(ISERROR(VLOOKUP(AL149,'Listas Ley Transparencia'!$H$3:$M$17,4,0)),"",VLOOKUP(AL149,'Listas Ley Transparencia'!$H$3:$M$17,4,0))</f>
        <v/>
      </c>
      <c r="AQ149" s="295" t="str">
        <f>IF(ISERROR(VLOOKUP(AL149,'Listas Ley Transparencia'!$H$3:$M$17,6,0)),"",VLOOKUP(AL149,'Listas Ley Transparencia'!$H$3:$M$17,6,0))</f>
        <v/>
      </c>
      <c r="AR149" s="279"/>
      <c r="AS149" s="251"/>
      <c r="AT149" s="280"/>
      <c r="AU149" s="280"/>
      <c r="AV149" s="242"/>
      <c r="AW149" s="303"/>
      <c r="AX149" s="304"/>
      <c r="AY149" s="305"/>
      <c r="AZ149" s="305"/>
      <c r="BA149" s="306" t="str">
        <f t="shared" si="6"/>
        <v>No</v>
      </c>
    </row>
    <row r="150" spans="1:53" ht="93" customHeight="1">
      <c r="A150" s="243">
        <v>148</v>
      </c>
      <c r="B150" s="244"/>
      <c r="C150" s="244"/>
      <c r="D150" s="244"/>
      <c r="E150" s="245"/>
      <c r="F150" s="244"/>
      <c r="G150" s="244"/>
      <c r="H150" s="244"/>
      <c r="I150" s="255"/>
      <c r="J150" s="255"/>
      <c r="K150" s="247"/>
      <c r="L150" s="248"/>
      <c r="M150" s="270"/>
      <c r="N150" s="273"/>
      <c r="O150" s="272">
        <f>IFERROR(VLOOKUP(N150,'Listas Generales'!$B$25:$C$29,2,0),0)</f>
        <v>0</v>
      </c>
      <c r="P150" s="273"/>
      <c r="Q150" s="272">
        <f>IFERROR(VLOOKUP(P150,'Listas Generales'!$B$32:$C$36,2,0),0)</f>
        <v>0</v>
      </c>
      <c r="R150" s="273"/>
      <c r="S150" s="272">
        <f>IFERROR(VLOOKUP(R150,'Listas Generales'!$B$40:$C$44,2,0),0)</f>
        <v>0</v>
      </c>
      <c r="T150" s="274">
        <f t="shared" si="5"/>
        <v>0</v>
      </c>
      <c r="U150" s="273" t="str">
        <f>IFERROR(VLOOKUP(T150,'Listas Generales'!$B$4:$C$7,2,0),"-")</f>
        <v>Sin clasificar</v>
      </c>
      <c r="V150" s="249"/>
      <c r="W150" s="279"/>
      <c r="X150" s="280"/>
      <c r="Y150" s="280"/>
      <c r="Z150" s="280"/>
      <c r="AA150" s="280"/>
      <c r="AB150" s="281"/>
      <c r="AC150" s="290"/>
      <c r="AD150" s="285"/>
      <c r="AE150" s="285"/>
      <c r="AF150" s="285"/>
      <c r="AG150" s="285"/>
      <c r="AH150" s="288"/>
      <c r="AI150" s="315"/>
      <c r="AJ150" s="288"/>
      <c r="AK150" s="315"/>
      <c r="AL150" s="285"/>
      <c r="AM150" s="252"/>
      <c r="AN150" s="293" t="str">
        <f>IF(ISERROR(VLOOKUP(AL150,'Listas Ley Transparencia'!$H$3:$M$17,2,0)),"",VLOOKUP(AL150,'Listas Ley Transparencia'!$H$3:$M$17,2,0))</f>
        <v/>
      </c>
      <c r="AO150" s="294" t="str">
        <f>IF(ISERROR(VLOOKUP(AL150,'Listas Ley Transparencia'!$H$3:$M$17,3,0)),"",VLOOKUP(AL150,'Listas Ley Transparencia'!$H$3:$M$17,3,0))</f>
        <v/>
      </c>
      <c r="AP150" s="294" t="str">
        <f>IF(ISERROR(VLOOKUP(AL150,'Listas Ley Transparencia'!$H$3:$M$17,4,0)),"",VLOOKUP(AL150,'Listas Ley Transparencia'!$H$3:$M$17,4,0))</f>
        <v/>
      </c>
      <c r="AQ150" s="295" t="str">
        <f>IF(ISERROR(VLOOKUP(AL150,'Listas Ley Transparencia'!$H$3:$M$17,6,0)),"",VLOOKUP(AL150,'Listas Ley Transparencia'!$H$3:$M$17,6,0))</f>
        <v/>
      </c>
      <c r="AR150" s="279"/>
      <c r="AS150" s="251"/>
      <c r="AT150" s="280"/>
      <c r="AU150" s="280"/>
      <c r="AV150" s="242"/>
      <c r="AW150" s="303"/>
      <c r="AX150" s="304"/>
      <c r="AY150" s="305"/>
      <c r="AZ150" s="305"/>
      <c r="BA150" s="306" t="str">
        <f t="shared" si="6"/>
        <v>No</v>
      </c>
    </row>
    <row r="151" spans="1:53" ht="93" customHeight="1">
      <c r="A151" s="243">
        <v>149</v>
      </c>
      <c r="B151" s="244"/>
      <c r="C151" s="244"/>
      <c r="D151" s="244"/>
      <c r="E151" s="245"/>
      <c r="F151" s="244"/>
      <c r="G151" s="244"/>
      <c r="H151" s="244"/>
      <c r="I151" s="255"/>
      <c r="J151" s="255"/>
      <c r="K151" s="247"/>
      <c r="L151" s="248"/>
      <c r="M151" s="270"/>
      <c r="N151" s="273"/>
      <c r="O151" s="272">
        <f>IFERROR(VLOOKUP(N151,'Listas Generales'!$B$25:$C$29,2,0),0)</f>
        <v>0</v>
      </c>
      <c r="P151" s="273"/>
      <c r="Q151" s="272">
        <f>IFERROR(VLOOKUP(P151,'Listas Generales'!$B$32:$C$36,2,0),0)</f>
        <v>0</v>
      </c>
      <c r="R151" s="273"/>
      <c r="S151" s="272">
        <f>IFERROR(VLOOKUP(R151,'Listas Generales'!$B$40:$C$44,2,0),0)</f>
        <v>0</v>
      </c>
      <c r="T151" s="274">
        <f t="shared" si="5"/>
        <v>0</v>
      </c>
      <c r="U151" s="273" t="str">
        <f>IFERROR(VLOOKUP(T151,'Listas Generales'!$B$4:$C$7,2,0),"-")</f>
        <v>Sin clasificar</v>
      </c>
      <c r="V151" s="249"/>
      <c r="W151" s="279"/>
      <c r="X151" s="280"/>
      <c r="Y151" s="280"/>
      <c r="Z151" s="280"/>
      <c r="AA151" s="280"/>
      <c r="AB151" s="281"/>
      <c r="AC151" s="290"/>
      <c r="AD151" s="285"/>
      <c r="AE151" s="285"/>
      <c r="AF151" s="285"/>
      <c r="AG151" s="285"/>
      <c r="AH151" s="288"/>
      <c r="AI151" s="315"/>
      <c r="AJ151" s="288"/>
      <c r="AK151" s="315"/>
      <c r="AL151" s="285"/>
      <c r="AM151" s="252"/>
      <c r="AN151" s="293" t="str">
        <f>IF(ISERROR(VLOOKUP(AL151,'Listas Ley Transparencia'!$H$3:$M$17,2,0)),"",VLOOKUP(AL151,'Listas Ley Transparencia'!$H$3:$M$17,2,0))</f>
        <v/>
      </c>
      <c r="AO151" s="294" t="str">
        <f>IF(ISERROR(VLOOKUP(AL151,'Listas Ley Transparencia'!$H$3:$M$17,3,0)),"",VLOOKUP(AL151,'Listas Ley Transparencia'!$H$3:$M$17,3,0))</f>
        <v/>
      </c>
      <c r="AP151" s="294" t="str">
        <f>IF(ISERROR(VLOOKUP(AL151,'Listas Ley Transparencia'!$H$3:$M$17,4,0)),"",VLOOKUP(AL151,'Listas Ley Transparencia'!$H$3:$M$17,4,0))</f>
        <v/>
      </c>
      <c r="AQ151" s="295" t="str">
        <f>IF(ISERROR(VLOOKUP(AL151,'Listas Ley Transparencia'!$H$3:$M$17,6,0)),"",VLOOKUP(AL151,'Listas Ley Transparencia'!$H$3:$M$17,6,0))</f>
        <v/>
      </c>
      <c r="AR151" s="279"/>
      <c r="AS151" s="251"/>
      <c r="AT151" s="280"/>
      <c r="AU151" s="280"/>
      <c r="AV151" s="242"/>
      <c r="AW151" s="303"/>
      <c r="AX151" s="304"/>
      <c r="AY151" s="305"/>
      <c r="AZ151" s="305"/>
      <c r="BA151" s="306" t="str">
        <f t="shared" si="6"/>
        <v>No</v>
      </c>
    </row>
    <row r="152" spans="1:53" ht="93" customHeight="1">
      <c r="A152" s="243">
        <v>150</v>
      </c>
      <c r="B152" s="244"/>
      <c r="C152" s="244"/>
      <c r="D152" s="244"/>
      <c r="E152" s="245"/>
      <c r="F152" s="244"/>
      <c r="G152" s="244"/>
      <c r="H152" s="244"/>
      <c r="I152" s="255"/>
      <c r="J152" s="255"/>
      <c r="K152" s="247"/>
      <c r="L152" s="248"/>
      <c r="M152" s="270"/>
      <c r="N152" s="273"/>
      <c r="O152" s="272">
        <f>IFERROR(VLOOKUP(N152,'Listas Generales'!$B$25:$C$29,2,0),0)</f>
        <v>0</v>
      </c>
      <c r="P152" s="273"/>
      <c r="Q152" s="272">
        <f>IFERROR(VLOOKUP(P152,'Listas Generales'!$B$32:$C$36,2,0),0)</f>
        <v>0</v>
      </c>
      <c r="R152" s="273"/>
      <c r="S152" s="272">
        <f>IFERROR(VLOOKUP(R152,'Listas Generales'!$B$40:$C$44,2,0),0)</f>
        <v>0</v>
      </c>
      <c r="T152" s="274">
        <f t="shared" si="5"/>
        <v>0</v>
      </c>
      <c r="U152" s="273" t="str">
        <f>IFERROR(VLOOKUP(T152,'Listas Generales'!$B$4:$C$7,2,0),"-")</f>
        <v>Sin clasificar</v>
      </c>
      <c r="V152" s="249"/>
      <c r="W152" s="279"/>
      <c r="X152" s="280"/>
      <c r="Y152" s="280"/>
      <c r="Z152" s="280"/>
      <c r="AA152" s="280"/>
      <c r="AB152" s="281"/>
      <c r="AC152" s="290"/>
      <c r="AD152" s="285"/>
      <c r="AE152" s="285"/>
      <c r="AF152" s="285"/>
      <c r="AG152" s="285"/>
      <c r="AH152" s="288"/>
      <c r="AI152" s="315"/>
      <c r="AJ152" s="288"/>
      <c r="AK152" s="315"/>
      <c r="AL152" s="285"/>
      <c r="AM152" s="252"/>
      <c r="AN152" s="293" t="str">
        <f>IF(ISERROR(VLOOKUP(AL152,'Listas Ley Transparencia'!$H$3:$M$17,2,0)),"",VLOOKUP(AL152,'Listas Ley Transparencia'!$H$3:$M$17,2,0))</f>
        <v/>
      </c>
      <c r="AO152" s="294" t="str">
        <f>IF(ISERROR(VLOOKUP(AL152,'Listas Ley Transparencia'!$H$3:$M$17,3,0)),"",VLOOKUP(AL152,'Listas Ley Transparencia'!$H$3:$M$17,3,0))</f>
        <v/>
      </c>
      <c r="AP152" s="294" t="str">
        <f>IF(ISERROR(VLOOKUP(AL152,'Listas Ley Transparencia'!$H$3:$M$17,4,0)),"",VLOOKUP(AL152,'Listas Ley Transparencia'!$H$3:$M$17,4,0))</f>
        <v/>
      </c>
      <c r="AQ152" s="295" t="str">
        <f>IF(ISERROR(VLOOKUP(AL152,'Listas Ley Transparencia'!$H$3:$M$17,6,0)),"",VLOOKUP(AL152,'Listas Ley Transparencia'!$H$3:$M$17,6,0))</f>
        <v/>
      </c>
      <c r="AR152" s="279"/>
      <c r="AS152" s="251"/>
      <c r="AT152" s="280"/>
      <c r="AU152" s="280"/>
      <c r="AV152" s="242"/>
      <c r="AW152" s="303"/>
      <c r="AX152" s="304"/>
      <c r="AY152" s="305"/>
      <c r="AZ152" s="305"/>
      <c r="BA152" s="306" t="str">
        <f t="shared" si="6"/>
        <v>No</v>
      </c>
    </row>
    <row r="153" spans="1:53" ht="93" customHeight="1">
      <c r="A153" s="243">
        <v>151</v>
      </c>
      <c r="B153" s="244"/>
      <c r="C153" s="244"/>
      <c r="D153" s="244"/>
      <c r="E153" s="245"/>
      <c r="F153" s="244"/>
      <c r="G153" s="244"/>
      <c r="H153" s="244"/>
      <c r="I153" s="255"/>
      <c r="J153" s="255"/>
      <c r="K153" s="247"/>
      <c r="L153" s="248"/>
      <c r="M153" s="270"/>
      <c r="N153" s="273"/>
      <c r="O153" s="272">
        <f>IFERROR(VLOOKUP(N153,'Listas Generales'!$B$25:$C$29,2,0),0)</f>
        <v>0</v>
      </c>
      <c r="P153" s="273"/>
      <c r="Q153" s="272">
        <f>IFERROR(VLOOKUP(P153,'Listas Generales'!$B$32:$C$36,2,0),0)</f>
        <v>0</v>
      </c>
      <c r="R153" s="273"/>
      <c r="S153" s="272">
        <f>IFERROR(VLOOKUP(R153,'Listas Generales'!$B$40:$C$44,2,0),0)</f>
        <v>0</v>
      </c>
      <c r="T153" s="274">
        <f t="shared" si="5"/>
        <v>0</v>
      </c>
      <c r="U153" s="273" t="str">
        <f>IFERROR(VLOOKUP(T153,'Listas Generales'!$B$4:$C$7,2,0),"-")</f>
        <v>Sin clasificar</v>
      </c>
      <c r="V153" s="249"/>
      <c r="W153" s="279"/>
      <c r="X153" s="280"/>
      <c r="Y153" s="280"/>
      <c r="Z153" s="280"/>
      <c r="AA153" s="280"/>
      <c r="AB153" s="281"/>
      <c r="AC153" s="290"/>
      <c r="AD153" s="285"/>
      <c r="AE153" s="285"/>
      <c r="AF153" s="285"/>
      <c r="AG153" s="285"/>
      <c r="AH153" s="288"/>
      <c r="AI153" s="315"/>
      <c r="AJ153" s="288"/>
      <c r="AK153" s="315"/>
      <c r="AL153" s="285"/>
      <c r="AM153" s="252"/>
      <c r="AN153" s="293" t="str">
        <f>IF(ISERROR(VLOOKUP(AL153,'Listas Ley Transparencia'!$H$3:$M$17,2,0)),"",VLOOKUP(AL153,'Listas Ley Transparencia'!$H$3:$M$17,2,0))</f>
        <v/>
      </c>
      <c r="AO153" s="294" t="str">
        <f>IF(ISERROR(VLOOKUP(AL153,'Listas Ley Transparencia'!$H$3:$M$17,3,0)),"",VLOOKUP(AL153,'Listas Ley Transparencia'!$H$3:$M$17,3,0))</f>
        <v/>
      </c>
      <c r="AP153" s="294" t="str">
        <f>IF(ISERROR(VLOOKUP(AL153,'Listas Ley Transparencia'!$H$3:$M$17,4,0)),"",VLOOKUP(AL153,'Listas Ley Transparencia'!$H$3:$M$17,4,0))</f>
        <v/>
      </c>
      <c r="AQ153" s="295" t="str">
        <f>IF(ISERROR(VLOOKUP(AL153,'Listas Ley Transparencia'!$H$3:$M$17,6,0)),"",VLOOKUP(AL153,'Listas Ley Transparencia'!$H$3:$M$17,6,0))</f>
        <v/>
      </c>
      <c r="AR153" s="279"/>
      <c r="AS153" s="251"/>
      <c r="AT153" s="280"/>
      <c r="AU153" s="280"/>
      <c r="AV153" s="242"/>
      <c r="AW153" s="303"/>
      <c r="AX153" s="304"/>
      <c r="AY153" s="305"/>
      <c r="AZ153" s="305"/>
      <c r="BA153" s="306" t="str">
        <f t="shared" si="6"/>
        <v>No</v>
      </c>
    </row>
    <row r="154" spans="1:53" ht="93" customHeight="1">
      <c r="A154" s="243">
        <v>152</v>
      </c>
      <c r="B154" s="244"/>
      <c r="C154" s="244"/>
      <c r="D154" s="244"/>
      <c r="E154" s="245"/>
      <c r="F154" s="244"/>
      <c r="G154" s="244"/>
      <c r="H154" s="244"/>
      <c r="I154" s="255"/>
      <c r="J154" s="255"/>
      <c r="K154" s="247"/>
      <c r="L154" s="248"/>
      <c r="M154" s="270"/>
      <c r="N154" s="273"/>
      <c r="O154" s="272">
        <f>IFERROR(VLOOKUP(N154,'Listas Generales'!$B$25:$C$29,2,0),0)</f>
        <v>0</v>
      </c>
      <c r="P154" s="273"/>
      <c r="Q154" s="272">
        <f>IFERROR(VLOOKUP(P154,'Listas Generales'!$B$32:$C$36,2,0),0)</f>
        <v>0</v>
      </c>
      <c r="R154" s="273"/>
      <c r="S154" s="272">
        <f>IFERROR(VLOOKUP(R154,'Listas Generales'!$B$40:$C$44,2,0),0)</f>
        <v>0</v>
      </c>
      <c r="T154" s="274">
        <f t="shared" si="5"/>
        <v>0</v>
      </c>
      <c r="U154" s="273" t="str">
        <f>IFERROR(VLOOKUP(T154,'Listas Generales'!$B$4:$C$7,2,0),"-")</f>
        <v>Sin clasificar</v>
      </c>
      <c r="V154" s="249"/>
      <c r="W154" s="279"/>
      <c r="X154" s="280"/>
      <c r="Y154" s="280"/>
      <c r="Z154" s="280"/>
      <c r="AA154" s="280"/>
      <c r="AB154" s="281"/>
      <c r="AC154" s="290"/>
      <c r="AD154" s="285"/>
      <c r="AE154" s="285"/>
      <c r="AF154" s="285"/>
      <c r="AG154" s="285"/>
      <c r="AH154" s="288"/>
      <c r="AI154" s="315"/>
      <c r="AJ154" s="288"/>
      <c r="AK154" s="315"/>
      <c r="AL154" s="285"/>
      <c r="AM154" s="252"/>
      <c r="AN154" s="293" t="str">
        <f>IF(ISERROR(VLOOKUP(AL154,'Listas Ley Transparencia'!$H$3:$M$17,2,0)),"",VLOOKUP(AL154,'Listas Ley Transparencia'!$H$3:$M$17,2,0))</f>
        <v/>
      </c>
      <c r="AO154" s="294" t="str">
        <f>IF(ISERROR(VLOOKUP(AL154,'Listas Ley Transparencia'!$H$3:$M$17,3,0)),"",VLOOKUP(AL154,'Listas Ley Transparencia'!$H$3:$M$17,3,0))</f>
        <v/>
      </c>
      <c r="AP154" s="294" t="str">
        <f>IF(ISERROR(VLOOKUP(AL154,'Listas Ley Transparencia'!$H$3:$M$17,4,0)),"",VLOOKUP(AL154,'Listas Ley Transparencia'!$H$3:$M$17,4,0))</f>
        <v/>
      </c>
      <c r="AQ154" s="295" t="str">
        <f>IF(ISERROR(VLOOKUP(AL154,'Listas Ley Transparencia'!$H$3:$M$17,6,0)),"",VLOOKUP(AL154,'Listas Ley Transparencia'!$H$3:$M$17,6,0))</f>
        <v/>
      </c>
      <c r="AR154" s="279"/>
      <c r="AS154" s="251"/>
      <c r="AT154" s="280"/>
      <c r="AU154" s="280"/>
      <c r="AV154" s="242"/>
      <c r="AW154" s="303"/>
      <c r="AX154" s="304"/>
      <c r="AY154" s="305"/>
      <c r="AZ154" s="305"/>
      <c r="BA154" s="306" t="str">
        <f t="shared" si="6"/>
        <v>No</v>
      </c>
    </row>
    <row r="155" spans="1:53" ht="93" customHeight="1">
      <c r="A155" s="243">
        <v>153</v>
      </c>
      <c r="B155" s="244"/>
      <c r="C155" s="244"/>
      <c r="D155" s="244"/>
      <c r="E155" s="245"/>
      <c r="F155" s="244"/>
      <c r="G155" s="244"/>
      <c r="H155" s="244"/>
      <c r="I155" s="255"/>
      <c r="J155" s="255"/>
      <c r="K155" s="247"/>
      <c r="L155" s="248"/>
      <c r="M155" s="270"/>
      <c r="N155" s="273"/>
      <c r="O155" s="272">
        <f>IFERROR(VLOOKUP(N155,'Listas Generales'!$B$25:$C$29,2,0),0)</f>
        <v>0</v>
      </c>
      <c r="P155" s="273"/>
      <c r="Q155" s="272">
        <f>IFERROR(VLOOKUP(P155,'Listas Generales'!$B$32:$C$36,2,0),0)</f>
        <v>0</v>
      </c>
      <c r="R155" s="273"/>
      <c r="S155" s="272">
        <f>IFERROR(VLOOKUP(R155,'Listas Generales'!$B$40:$C$44,2,0),0)</f>
        <v>0</v>
      </c>
      <c r="T155" s="274">
        <f t="shared" si="5"/>
        <v>0</v>
      </c>
      <c r="U155" s="273" t="str">
        <f>IFERROR(VLOOKUP(T155,'Listas Generales'!$B$4:$C$7,2,0),"-")</f>
        <v>Sin clasificar</v>
      </c>
      <c r="V155" s="249"/>
      <c r="W155" s="279"/>
      <c r="X155" s="280"/>
      <c r="Y155" s="280"/>
      <c r="Z155" s="280"/>
      <c r="AA155" s="280"/>
      <c r="AB155" s="281"/>
      <c r="AC155" s="290"/>
      <c r="AD155" s="285"/>
      <c r="AE155" s="285"/>
      <c r="AF155" s="285"/>
      <c r="AG155" s="285"/>
      <c r="AH155" s="288"/>
      <c r="AI155" s="315"/>
      <c r="AJ155" s="288"/>
      <c r="AK155" s="315"/>
      <c r="AL155" s="285"/>
      <c r="AM155" s="252"/>
      <c r="AN155" s="293" t="str">
        <f>IF(ISERROR(VLOOKUP(AL155,'Listas Ley Transparencia'!$H$3:$M$17,2,0)),"",VLOOKUP(AL155,'Listas Ley Transparencia'!$H$3:$M$17,2,0))</f>
        <v/>
      </c>
      <c r="AO155" s="294" t="str">
        <f>IF(ISERROR(VLOOKUP(AL155,'Listas Ley Transparencia'!$H$3:$M$17,3,0)),"",VLOOKUP(AL155,'Listas Ley Transparencia'!$H$3:$M$17,3,0))</f>
        <v/>
      </c>
      <c r="AP155" s="294" t="str">
        <f>IF(ISERROR(VLOOKUP(AL155,'Listas Ley Transparencia'!$H$3:$M$17,4,0)),"",VLOOKUP(AL155,'Listas Ley Transparencia'!$H$3:$M$17,4,0))</f>
        <v/>
      </c>
      <c r="AQ155" s="295" t="str">
        <f>IF(ISERROR(VLOOKUP(AL155,'Listas Ley Transparencia'!$H$3:$M$17,6,0)),"",VLOOKUP(AL155,'Listas Ley Transparencia'!$H$3:$M$17,6,0))</f>
        <v/>
      </c>
      <c r="AR155" s="279"/>
      <c r="AS155" s="251"/>
      <c r="AT155" s="280"/>
      <c r="AU155" s="280"/>
      <c r="AV155" s="242"/>
      <c r="AW155" s="303"/>
      <c r="AX155" s="304"/>
      <c r="AY155" s="305"/>
      <c r="AZ155" s="305"/>
      <c r="BA155" s="306" t="str">
        <f t="shared" si="6"/>
        <v>No</v>
      </c>
    </row>
    <row r="156" spans="1:53" ht="93" customHeight="1">
      <c r="A156" s="243">
        <v>154</v>
      </c>
      <c r="B156" s="244"/>
      <c r="C156" s="244"/>
      <c r="D156" s="244"/>
      <c r="E156" s="245"/>
      <c r="F156" s="244"/>
      <c r="G156" s="244"/>
      <c r="H156" s="244"/>
      <c r="I156" s="255"/>
      <c r="J156" s="255"/>
      <c r="K156" s="247"/>
      <c r="L156" s="248"/>
      <c r="M156" s="270"/>
      <c r="N156" s="273"/>
      <c r="O156" s="272">
        <f>IFERROR(VLOOKUP(N156,'Listas Generales'!$B$25:$C$29,2,0),0)</f>
        <v>0</v>
      </c>
      <c r="P156" s="273"/>
      <c r="Q156" s="272">
        <f>IFERROR(VLOOKUP(P156,'Listas Generales'!$B$32:$C$36,2,0),0)</f>
        <v>0</v>
      </c>
      <c r="R156" s="273"/>
      <c r="S156" s="272">
        <f>IFERROR(VLOOKUP(R156,'Listas Generales'!$B$40:$C$44,2,0),0)</f>
        <v>0</v>
      </c>
      <c r="T156" s="274">
        <f t="shared" si="5"/>
        <v>0</v>
      </c>
      <c r="U156" s="273" t="str">
        <f>IFERROR(VLOOKUP(T156,'Listas Generales'!$B$4:$C$7,2,0),"-")</f>
        <v>Sin clasificar</v>
      </c>
      <c r="V156" s="249"/>
      <c r="W156" s="279"/>
      <c r="X156" s="280"/>
      <c r="Y156" s="280"/>
      <c r="Z156" s="280"/>
      <c r="AA156" s="280"/>
      <c r="AB156" s="281"/>
      <c r="AC156" s="290"/>
      <c r="AD156" s="285"/>
      <c r="AE156" s="285"/>
      <c r="AF156" s="285"/>
      <c r="AG156" s="285"/>
      <c r="AH156" s="288"/>
      <c r="AI156" s="315"/>
      <c r="AJ156" s="288"/>
      <c r="AK156" s="315"/>
      <c r="AL156" s="285"/>
      <c r="AM156" s="252"/>
      <c r="AN156" s="293" t="str">
        <f>IF(ISERROR(VLOOKUP(AL156,'Listas Ley Transparencia'!$H$3:$M$17,2,0)),"",VLOOKUP(AL156,'Listas Ley Transparencia'!$H$3:$M$17,2,0))</f>
        <v/>
      </c>
      <c r="AO156" s="294" t="str">
        <f>IF(ISERROR(VLOOKUP(AL156,'Listas Ley Transparencia'!$H$3:$M$17,3,0)),"",VLOOKUP(AL156,'Listas Ley Transparencia'!$H$3:$M$17,3,0))</f>
        <v/>
      </c>
      <c r="AP156" s="294" t="str">
        <f>IF(ISERROR(VLOOKUP(AL156,'Listas Ley Transparencia'!$H$3:$M$17,4,0)),"",VLOOKUP(AL156,'Listas Ley Transparencia'!$H$3:$M$17,4,0))</f>
        <v/>
      </c>
      <c r="AQ156" s="295" t="str">
        <f>IF(ISERROR(VLOOKUP(AL156,'Listas Ley Transparencia'!$H$3:$M$17,6,0)),"",VLOOKUP(AL156,'Listas Ley Transparencia'!$H$3:$M$17,6,0))</f>
        <v/>
      </c>
      <c r="AR156" s="279"/>
      <c r="AS156" s="251"/>
      <c r="AT156" s="280"/>
      <c r="AU156" s="280"/>
      <c r="AV156" s="242"/>
      <c r="AW156" s="303"/>
      <c r="AX156" s="304"/>
      <c r="AY156" s="305"/>
      <c r="AZ156" s="305"/>
      <c r="BA156" s="306" t="str">
        <f t="shared" si="6"/>
        <v>No</v>
      </c>
    </row>
    <row r="157" spans="1:53" ht="93" customHeight="1">
      <c r="A157" s="243">
        <v>155</v>
      </c>
      <c r="B157" s="244"/>
      <c r="C157" s="244"/>
      <c r="D157" s="244"/>
      <c r="E157" s="245"/>
      <c r="F157" s="244"/>
      <c r="G157" s="244"/>
      <c r="H157" s="244"/>
      <c r="I157" s="255"/>
      <c r="J157" s="255"/>
      <c r="K157" s="247"/>
      <c r="L157" s="248"/>
      <c r="M157" s="270"/>
      <c r="N157" s="273"/>
      <c r="O157" s="272">
        <f>IFERROR(VLOOKUP(N157,'Listas Generales'!$B$25:$C$29,2,0),0)</f>
        <v>0</v>
      </c>
      <c r="P157" s="273"/>
      <c r="Q157" s="272">
        <f>IFERROR(VLOOKUP(P157,'Listas Generales'!$B$32:$C$36,2,0),0)</f>
        <v>0</v>
      </c>
      <c r="R157" s="273"/>
      <c r="S157" s="272">
        <f>IFERROR(VLOOKUP(R157,'Listas Generales'!$B$40:$C$44,2,0),0)</f>
        <v>0</v>
      </c>
      <c r="T157" s="274">
        <f t="shared" si="5"/>
        <v>0</v>
      </c>
      <c r="U157" s="273" t="str">
        <f>IFERROR(VLOOKUP(T157,'Listas Generales'!$B$4:$C$7,2,0),"-")</f>
        <v>Sin clasificar</v>
      </c>
      <c r="V157" s="249"/>
      <c r="W157" s="279"/>
      <c r="X157" s="280"/>
      <c r="Y157" s="280"/>
      <c r="Z157" s="280"/>
      <c r="AA157" s="280"/>
      <c r="AB157" s="281"/>
      <c r="AC157" s="290"/>
      <c r="AD157" s="285"/>
      <c r="AE157" s="285"/>
      <c r="AF157" s="285"/>
      <c r="AG157" s="285"/>
      <c r="AH157" s="288"/>
      <c r="AI157" s="315"/>
      <c r="AJ157" s="288"/>
      <c r="AK157" s="315"/>
      <c r="AL157" s="285"/>
      <c r="AM157" s="252"/>
      <c r="AN157" s="293" t="str">
        <f>IF(ISERROR(VLOOKUP(AL157,'Listas Ley Transparencia'!$H$3:$M$17,2,0)),"",VLOOKUP(AL157,'Listas Ley Transparencia'!$H$3:$M$17,2,0))</f>
        <v/>
      </c>
      <c r="AO157" s="294" t="str">
        <f>IF(ISERROR(VLOOKUP(AL157,'Listas Ley Transparencia'!$H$3:$M$17,3,0)),"",VLOOKUP(AL157,'Listas Ley Transparencia'!$H$3:$M$17,3,0))</f>
        <v/>
      </c>
      <c r="AP157" s="294" t="str">
        <f>IF(ISERROR(VLOOKUP(AL157,'Listas Ley Transparencia'!$H$3:$M$17,4,0)),"",VLOOKUP(AL157,'Listas Ley Transparencia'!$H$3:$M$17,4,0))</f>
        <v/>
      </c>
      <c r="AQ157" s="295" t="str">
        <f>IF(ISERROR(VLOOKUP(AL157,'Listas Ley Transparencia'!$H$3:$M$17,6,0)),"",VLOOKUP(AL157,'Listas Ley Transparencia'!$H$3:$M$17,6,0))</f>
        <v/>
      </c>
      <c r="AR157" s="279"/>
      <c r="AS157" s="251"/>
      <c r="AT157" s="280"/>
      <c r="AU157" s="280"/>
      <c r="AV157" s="242"/>
      <c r="AW157" s="303"/>
      <c r="AX157" s="304"/>
      <c r="AY157" s="305"/>
      <c r="AZ157" s="305"/>
      <c r="BA157" s="306" t="str">
        <f t="shared" si="6"/>
        <v>No</v>
      </c>
    </row>
    <row r="158" spans="1:53" ht="93" customHeight="1">
      <c r="A158" s="243">
        <v>156</v>
      </c>
      <c r="B158" s="244"/>
      <c r="C158" s="244"/>
      <c r="D158" s="244"/>
      <c r="E158" s="245"/>
      <c r="F158" s="244"/>
      <c r="G158" s="244"/>
      <c r="H158" s="244"/>
      <c r="I158" s="255"/>
      <c r="J158" s="255"/>
      <c r="K158" s="247"/>
      <c r="L158" s="248"/>
      <c r="M158" s="270"/>
      <c r="N158" s="273"/>
      <c r="O158" s="272">
        <f>IFERROR(VLOOKUP(N158,'Listas Generales'!$B$25:$C$29,2,0),0)</f>
        <v>0</v>
      </c>
      <c r="P158" s="273"/>
      <c r="Q158" s="272">
        <f>IFERROR(VLOOKUP(P158,'Listas Generales'!$B$32:$C$36,2,0),0)</f>
        <v>0</v>
      </c>
      <c r="R158" s="273"/>
      <c r="S158" s="272">
        <f>IFERROR(VLOOKUP(R158,'Listas Generales'!$B$40:$C$44,2,0),0)</f>
        <v>0</v>
      </c>
      <c r="T158" s="274">
        <f t="shared" si="5"/>
        <v>0</v>
      </c>
      <c r="U158" s="273" t="str">
        <f>IFERROR(VLOOKUP(T158,'Listas Generales'!$B$4:$C$7,2,0),"-")</f>
        <v>Sin clasificar</v>
      </c>
      <c r="V158" s="249"/>
      <c r="W158" s="279"/>
      <c r="X158" s="280"/>
      <c r="Y158" s="280"/>
      <c r="Z158" s="280"/>
      <c r="AA158" s="280"/>
      <c r="AB158" s="281"/>
      <c r="AC158" s="290"/>
      <c r="AD158" s="285"/>
      <c r="AE158" s="285"/>
      <c r="AF158" s="285"/>
      <c r="AG158" s="285"/>
      <c r="AH158" s="288"/>
      <c r="AI158" s="315"/>
      <c r="AJ158" s="288"/>
      <c r="AK158" s="315"/>
      <c r="AL158" s="285"/>
      <c r="AM158" s="252"/>
      <c r="AN158" s="293" t="str">
        <f>IF(ISERROR(VLOOKUP(AL158,'Listas Ley Transparencia'!$H$3:$M$17,2,0)),"",VLOOKUP(AL158,'Listas Ley Transparencia'!$H$3:$M$17,2,0))</f>
        <v/>
      </c>
      <c r="AO158" s="294" t="str">
        <f>IF(ISERROR(VLOOKUP(AL158,'Listas Ley Transparencia'!$H$3:$M$17,3,0)),"",VLOOKUP(AL158,'Listas Ley Transparencia'!$H$3:$M$17,3,0))</f>
        <v/>
      </c>
      <c r="AP158" s="294" t="str">
        <f>IF(ISERROR(VLOOKUP(AL158,'Listas Ley Transparencia'!$H$3:$M$17,4,0)),"",VLOOKUP(AL158,'Listas Ley Transparencia'!$H$3:$M$17,4,0))</f>
        <v/>
      </c>
      <c r="AQ158" s="295" t="str">
        <f>IF(ISERROR(VLOOKUP(AL158,'Listas Ley Transparencia'!$H$3:$M$17,6,0)),"",VLOOKUP(AL158,'Listas Ley Transparencia'!$H$3:$M$17,6,0))</f>
        <v/>
      </c>
      <c r="AR158" s="279"/>
      <c r="AS158" s="251"/>
      <c r="AT158" s="280"/>
      <c r="AU158" s="280"/>
      <c r="AV158" s="242"/>
      <c r="AW158" s="303"/>
      <c r="AX158" s="304"/>
      <c r="AY158" s="305"/>
      <c r="AZ158" s="305"/>
      <c r="BA158" s="306" t="str">
        <f t="shared" si="6"/>
        <v>No</v>
      </c>
    </row>
    <row r="159" spans="1:53" ht="93" customHeight="1">
      <c r="A159" s="243">
        <v>157</v>
      </c>
      <c r="B159" s="244"/>
      <c r="C159" s="244"/>
      <c r="D159" s="244"/>
      <c r="E159" s="245"/>
      <c r="F159" s="244"/>
      <c r="G159" s="244"/>
      <c r="H159" s="244"/>
      <c r="I159" s="255"/>
      <c r="J159" s="255"/>
      <c r="K159" s="247"/>
      <c r="L159" s="248"/>
      <c r="M159" s="270"/>
      <c r="N159" s="273"/>
      <c r="O159" s="272">
        <f>IFERROR(VLOOKUP(N159,'Listas Generales'!$B$25:$C$29,2,0),0)</f>
        <v>0</v>
      </c>
      <c r="P159" s="273"/>
      <c r="Q159" s="272">
        <f>IFERROR(VLOOKUP(P159,'Listas Generales'!$B$32:$C$36,2,0),0)</f>
        <v>0</v>
      </c>
      <c r="R159" s="273"/>
      <c r="S159" s="272">
        <f>IFERROR(VLOOKUP(R159,'Listas Generales'!$B$40:$C$44,2,0),0)</f>
        <v>0</v>
      </c>
      <c r="T159" s="274">
        <f t="shared" si="5"/>
        <v>0</v>
      </c>
      <c r="U159" s="273" t="str">
        <f>IFERROR(VLOOKUP(T159,'Listas Generales'!$B$4:$C$7,2,0),"-")</f>
        <v>Sin clasificar</v>
      </c>
      <c r="V159" s="249"/>
      <c r="W159" s="279"/>
      <c r="X159" s="280"/>
      <c r="Y159" s="280"/>
      <c r="Z159" s="280"/>
      <c r="AA159" s="280"/>
      <c r="AB159" s="281"/>
      <c r="AC159" s="290"/>
      <c r="AD159" s="285"/>
      <c r="AE159" s="285"/>
      <c r="AF159" s="285"/>
      <c r="AG159" s="285"/>
      <c r="AH159" s="288"/>
      <c r="AI159" s="315"/>
      <c r="AJ159" s="288"/>
      <c r="AK159" s="315"/>
      <c r="AL159" s="285"/>
      <c r="AM159" s="252"/>
      <c r="AN159" s="293" t="str">
        <f>IF(ISERROR(VLOOKUP(AL159,'Listas Ley Transparencia'!$H$3:$M$17,2,0)),"",VLOOKUP(AL159,'Listas Ley Transparencia'!$H$3:$M$17,2,0))</f>
        <v/>
      </c>
      <c r="AO159" s="294" t="str">
        <f>IF(ISERROR(VLOOKUP(AL159,'Listas Ley Transparencia'!$H$3:$M$17,3,0)),"",VLOOKUP(AL159,'Listas Ley Transparencia'!$H$3:$M$17,3,0))</f>
        <v/>
      </c>
      <c r="AP159" s="294" t="str">
        <f>IF(ISERROR(VLOOKUP(AL159,'Listas Ley Transparencia'!$H$3:$M$17,4,0)),"",VLOOKUP(AL159,'Listas Ley Transparencia'!$H$3:$M$17,4,0))</f>
        <v/>
      </c>
      <c r="AQ159" s="295" t="str">
        <f>IF(ISERROR(VLOOKUP(AL159,'Listas Ley Transparencia'!$H$3:$M$17,6,0)),"",VLOOKUP(AL159,'Listas Ley Transparencia'!$H$3:$M$17,6,0))</f>
        <v/>
      </c>
      <c r="AR159" s="279"/>
      <c r="AS159" s="251"/>
      <c r="AT159" s="280"/>
      <c r="AU159" s="280"/>
      <c r="AV159" s="242"/>
      <c r="AW159" s="303"/>
      <c r="AX159" s="304"/>
      <c r="AY159" s="305"/>
      <c r="AZ159" s="305"/>
      <c r="BA159" s="306" t="str">
        <f t="shared" si="6"/>
        <v>No</v>
      </c>
    </row>
    <row r="160" spans="1:53" ht="93" customHeight="1">
      <c r="A160" s="243">
        <v>158</v>
      </c>
      <c r="B160" s="244"/>
      <c r="C160" s="244"/>
      <c r="D160" s="244"/>
      <c r="E160" s="245"/>
      <c r="F160" s="244"/>
      <c r="G160" s="244"/>
      <c r="H160" s="244"/>
      <c r="I160" s="255"/>
      <c r="J160" s="255"/>
      <c r="K160" s="247"/>
      <c r="L160" s="248"/>
      <c r="M160" s="270"/>
      <c r="N160" s="273"/>
      <c r="O160" s="272">
        <f>IFERROR(VLOOKUP(N160,'Listas Generales'!$B$25:$C$29,2,0),0)</f>
        <v>0</v>
      </c>
      <c r="P160" s="273"/>
      <c r="Q160" s="272">
        <f>IFERROR(VLOOKUP(P160,'Listas Generales'!$B$32:$C$36,2,0),0)</f>
        <v>0</v>
      </c>
      <c r="R160" s="273"/>
      <c r="S160" s="272">
        <f>IFERROR(VLOOKUP(R160,'Listas Generales'!$B$40:$C$44,2,0),0)</f>
        <v>0</v>
      </c>
      <c r="T160" s="274">
        <f t="shared" si="5"/>
        <v>0</v>
      </c>
      <c r="U160" s="273" t="str">
        <f>IFERROR(VLOOKUP(T160,'Listas Generales'!$B$4:$C$7,2,0),"-")</f>
        <v>Sin clasificar</v>
      </c>
      <c r="V160" s="249"/>
      <c r="W160" s="279"/>
      <c r="X160" s="280"/>
      <c r="Y160" s="280"/>
      <c r="Z160" s="280"/>
      <c r="AA160" s="280"/>
      <c r="AB160" s="281"/>
      <c r="AC160" s="290"/>
      <c r="AD160" s="285"/>
      <c r="AE160" s="285"/>
      <c r="AF160" s="285"/>
      <c r="AG160" s="285"/>
      <c r="AH160" s="288"/>
      <c r="AI160" s="315"/>
      <c r="AJ160" s="288"/>
      <c r="AK160" s="315"/>
      <c r="AL160" s="285"/>
      <c r="AM160" s="252"/>
      <c r="AN160" s="293" t="str">
        <f>IF(ISERROR(VLOOKUP(AL160,'Listas Ley Transparencia'!$H$3:$M$17,2,0)),"",VLOOKUP(AL160,'Listas Ley Transparencia'!$H$3:$M$17,2,0))</f>
        <v/>
      </c>
      <c r="AO160" s="294" t="str">
        <f>IF(ISERROR(VLOOKUP(AL160,'Listas Ley Transparencia'!$H$3:$M$17,3,0)),"",VLOOKUP(AL160,'Listas Ley Transparencia'!$H$3:$M$17,3,0))</f>
        <v/>
      </c>
      <c r="AP160" s="294" t="str">
        <f>IF(ISERROR(VLOOKUP(AL160,'Listas Ley Transparencia'!$H$3:$M$17,4,0)),"",VLOOKUP(AL160,'Listas Ley Transparencia'!$H$3:$M$17,4,0))</f>
        <v/>
      </c>
      <c r="AQ160" s="295" t="str">
        <f>IF(ISERROR(VLOOKUP(AL160,'Listas Ley Transparencia'!$H$3:$M$17,6,0)),"",VLOOKUP(AL160,'Listas Ley Transparencia'!$H$3:$M$17,6,0))</f>
        <v/>
      </c>
      <c r="AR160" s="279"/>
      <c r="AS160" s="251"/>
      <c r="AT160" s="280"/>
      <c r="AU160" s="280"/>
      <c r="AV160" s="242"/>
      <c r="AW160" s="303"/>
      <c r="AX160" s="304"/>
      <c r="AY160" s="305"/>
      <c r="AZ160" s="305"/>
      <c r="BA160" s="306" t="str">
        <f t="shared" si="6"/>
        <v>No</v>
      </c>
    </row>
    <row r="161" spans="1:53" ht="93" customHeight="1">
      <c r="A161" s="243">
        <v>159</v>
      </c>
      <c r="B161" s="244"/>
      <c r="C161" s="244"/>
      <c r="D161" s="244"/>
      <c r="E161" s="245"/>
      <c r="F161" s="244"/>
      <c r="G161" s="244"/>
      <c r="H161" s="244"/>
      <c r="I161" s="255"/>
      <c r="J161" s="255"/>
      <c r="K161" s="247"/>
      <c r="L161" s="248"/>
      <c r="M161" s="270"/>
      <c r="N161" s="273"/>
      <c r="O161" s="272">
        <f>IFERROR(VLOOKUP(N161,'Listas Generales'!$B$25:$C$29,2,0),0)</f>
        <v>0</v>
      </c>
      <c r="P161" s="273"/>
      <c r="Q161" s="272">
        <f>IFERROR(VLOOKUP(P161,'Listas Generales'!$B$32:$C$36,2,0),0)</f>
        <v>0</v>
      </c>
      <c r="R161" s="273"/>
      <c r="S161" s="272">
        <f>IFERROR(VLOOKUP(R161,'Listas Generales'!$B$40:$C$44,2,0),0)</f>
        <v>0</v>
      </c>
      <c r="T161" s="274">
        <f t="shared" si="5"/>
        <v>0</v>
      </c>
      <c r="U161" s="273" t="str">
        <f>IFERROR(VLOOKUP(T161,'Listas Generales'!$B$4:$C$7,2,0),"-")</f>
        <v>Sin clasificar</v>
      </c>
      <c r="V161" s="249"/>
      <c r="W161" s="279"/>
      <c r="X161" s="280"/>
      <c r="Y161" s="280"/>
      <c r="Z161" s="280"/>
      <c r="AA161" s="280"/>
      <c r="AB161" s="281"/>
      <c r="AC161" s="290"/>
      <c r="AD161" s="285"/>
      <c r="AE161" s="285"/>
      <c r="AF161" s="285"/>
      <c r="AG161" s="285"/>
      <c r="AH161" s="288"/>
      <c r="AI161" s="315"/>
      <c r="AJ161" s="288"/>
      <c r="AK161" s="315"/>
      <c r="AL161" s="285"/>
      <c r="AM161" s="252"/>
      <c r="AN161" s="293" t="str">
        <f>IF(ISERROR(VLOOKUP(AL161,'Listas Ley Transparencia'!$H$3:$M$17,2,0)),"",VLOOKUP(AL161,'Listas Ley Transparencia'!$H$3:$M$17,2,0))</f>
        <v/>
      </c>
      <c r="AO161" s="294" t="str">
        <f>IF(ISERROR(VLOOKUP(AL161,'Listas Ley Transparencia'!$H$3:$M$17,3,0)),"",VLOOKUP(AL161,'Listas Ley Transparencia'!$H$3:$M$17,3,0))</f>
        <v/>
      </c>
      <c r="AP161" s="294" t="str">
        <f>IF(ISERROR(VLOOKUP(AL161,'Listas Ley Transparencia'!$H$3:$M$17,4,0)),"",VLOOKUP(AL161,'Listas Ley Transparencia'!$H$3:$M$17,4,0))</f>
        <v/>
      </c>
      <c r="AQ161" s="295" t="str">
        <f>IF(ISERROR(VLOOKUP(AL161,'Listas Ley Transparencia'!$H$3:$M$17,6,0)),"",VLOOKUP(AL161,'Listas Ley Transparencia'!$H$3:$M$17,6,0))</f>
        <v/>
      </c>
      <c r="AR161" s="279"/>
      <c r="AS161" s="251"/>
      <c r="AT161" s="280"/>
      <c r="AU161" s="280"/>
      <c r="AV161" s="242"/>
      <c r="AW161" s="303"/>
      <c r="AX161" s="304"/>
      <c r="AY161" s="305"/>
      <c r="AZ161" s="305"/>
      <c r="BA161" s="306" t="str">
        <f t="shared" si="6"/>
        <v>No</v>
      </c>
    </row>
    <row r="162" spans="1:53" ht="93" customHeight="1">
      <c r="A162" s="243">
        <v>160</v>
      </c>
      <c r="B162" s="244"/>
      <c r="C162" s="244"/>
      <c r="D162" s="244"/>
      <c r="E162" s="245"/>
      <c r="F162" s="244"/>
      <c r="G162" s="244"/>
      <c r="H162" s="244"/>
      <c r="I162" s="255"/>
      <c r="J162" s="255"/>
      <c r="K162" s="247"/>
      <c r="L162" s="248"/>
      <c r="M162" s="270"/>
      <c r="N162" s="273"/>
      <c r="O162" s="272">
        <f>IFERROR(VLOOKUP(N162,'Listas Generales'!$B$25:$C$29,2,0),0)</f>
        <v>0</v>
      </c>
      <c r="P162" s="273"/>
      <c r="Q162" s="272">
        <f>IFERROR(VLOOKUP(P162,'Listas Generales'!$B$32:$C$36,2,0),0)</f>
        <v>0</v>
      </c>
      <c r="R162" s="273"/>
      <c r="S162" s="272">
        <f>IFERROR(VLOOKUP(R162,'Listas Generales'!$B$40:$C$44,2,0),0)</f>
        <v>0</v>
      </c>
      <c r="T162" s="274">
        <f t="shared" si="5"/>
        <v>0</v>
      </c>
      <c r="U162" s="273" t="str">
        <f>IFERROR(VLOOKUP(T162,'Listas Generales'!$B$4:$C$7,2,0),"-")</f>
        <v>Sin clasificar</v>
      </c>
      <c r="V162" s="249"/>
      <c r="W162" s="279"/>
      <c r="X162" s="280"/>
      <c r="Y162" s="280"/>
      <c r="Z162" s="280"/>
      <c r="AA162" s="280"/>
      <c r="AB162" s="281"/>
      <c r="AC162" s="290"/>
      <c r="AD162" s="285"/>
      <c r="AE162" s="285"/>
      <c r="AF162" s="285"/>
      <c r="AG162" s="285"/>
      <c r="AH162" s="288"/>
      <c r="AI162" s="315"/>
      <c r="AJ162" s="288"/>
      <c r="AK162" s="315"/>
      <c r="AL162" s="285"/>
      <c r="AM162" s="252"/>
      <c r="AN162" s="293" t="str">
        <f>IF(ISERROR(VLOOKUP(AL162,'Listas Ley Transparencia'!$H$3:$M$17,2,0)),"",VLOOKUP(AL162,'Listas Ley Transparencia'!$H$3:$M$17,2,0))</f>
        <v/>
      </c>
      <c r="AO162" s="294" t="str">
        <f>IF(ISERROR(VLOOKUP(AL162,'Listas Ley Transparencia'!$H$3:$M$17,3,0)),"",VLOOKUP(AL162,'Listas Ley Transparencia'!$H$3:$M$17,3,0))</f>
        <v/>
      </c>
      <c r="AP162" s="294" t="str">
        <f>IF(ISERROR(VLOOKUP(AL162,'Listas Ley Transparencia'!$H$3:$M$17,4,0)),"",VLOOKUP(AL162,'Listas Ley Transparencia'!$H$3:$M$17,4,0))</f>
        <v/>
      </c>
      <c r="AQ162" s="295" t="str">
        <f>IF(ISERROR(VLOOKUP(AL162,'Listas Ley Transparencia'!$H$3:$M$17,6,0)),"",VLOOKUP(AL162,'Listas Ley Transparencia'!$H$3:$M$17,6,0))</f>
        <v/>
      </c>
      <c r="AR162" s="279"/>
      <c r="AS162" s="251"/>
      <c r="AT162" s="280"/>
      <c r="AU162" s="280"/>
      <c r="AV162" s="242"/>
      <c r="AW162" s="303"/>
      <c r="AX162" s="304"/>
      <c r="AY162" s="305"/>
      <c r="AZ162" s="305"/>
      <c r="BA162" s="306" t="str">
        <f t="shared" si="6"/>
        <v>No</v>
      </c>
    </row>
    <row r="163" spans="1:53" ht="93" customHeight="1">
      <c r="A163" s="243">
        <v>161</v>
      </c>
      <c r="B163" s="244"/>
      <c r="C163" s="244"/>
      <c r="D163" s="244"/>
      <c r="E163" s="245"/>
      <c r="F163" s="244"/>
      <c r="G163" s="244"/>
      <c r="H163" s="244"/>
      <c r="I163" s="255"/>
      <c r="J163" s="255"/>
      <c r="K163" s="247"/>
      <c r="L163" s="248"/>
      <c r="M163" s="270"/>
      <c r="N163" s="273"/>
      <c r="O163" s="272">
        <f>IFERROR(VLOOKUP(N163,'Listas Generales'!$B$25:$C$29,2,0),0)</f>
        <v>0</v>
      </c>
      <c r="P163" s="273"/>
      <c r="Q163" s="272">
        <f>IFERROR(VLOOKUP(P163,'Listas Generales'!$B$32:$C$36,2,0),0)</f>
        <v>0</v>
      </c>
      <c r="R163" s="273"/>
      <c r="S163" s="272">
        <f>IFERROR(VLOOKUP(R163,'Listas Generales'!$B$40:$C$44,2,0),0)</f>
        <v>0</v>
      </c>
      <c r="T163" s="274">
        <f t="shared" si="5"/>
        <v>0</v>
      </c>
      <c r="U163" s="273" t="str">
        <f>IFERROR(VLOOKUP(T163,'Listas Generales'!$B$4:$C$7,2,0),"-")</f>
        <v>Sin clasificar</v>
      </c>
      <c r="V163" s="249"/>
      <c r="W163" s="279"/>
      <c r="X163" s="280"/>
      <c r="Y163" s="280"/>
      <c r="Z163" s="280"/>
      <c r="AA163" s="280"/>
      <c r="AB163" s="281"/>
      <c r="AC163" s="290"/>
      <c r="AD163" s="285"/>
      <c r="AE163" s="285"/>
      <c r="AF163" s="285"/>
      <c r="AG163" s="285"/>
      <c r="AH163" s="288"/>
      <c r="AI163" s="315"/>
      <c r="AJ163" s="288"/>
      <c r="AK163" s="315"/>
      <c r="AL163" s="285"/>
      <c r="AM163" s="252"/>
      <c r="AN163" s="293" t="str">
        <f>IF(ISERROR(VLOOKUP(AL163,'Listas Ley Transparencia'!$H$3:$M$17,2,0)),"",VLOOKUP(AL163,'Listas Ley Transparencia'!$H$3:$M$17,2,0))</f>
        <v/>
      </c>
      <c r="AO163" s="294" t="str">
        <f>IF(ISERROR(VLOOKUP(AL163,'Listas Ley Transparencia'!$H$3:$M$17,3,0)),"",VLOOKUP(AL163,'Listas Ley Transparencia'!$H$3:$M$17,3,0))</f>
        <v/>
      </c>
      <c r="AP163" s="294" t="str">
        <f>IF(ISERROR(VLOOKUP(AL163,'Listas Ley Transparencia'!$H$3:$M$17,4,0)),"",VLOOKUP(AL163,'Listas Ley Transparencia'!$H$3:$M$17,4,0))</f>
        <v/>
      </c>
      <c r="AQ163" s="295" t="str">
        <f>IF(ISERROR(VLOOKUP(AL163,'Listas Ley Transparencia'!$H$3:$M$17,6,0)),"",VLOOKUP(AL163,'Listas Ley Transparencia'!$H$3:$M$17,6,0))</f>
        <v/>
      </c>
      <c r="AR163" s="279"/>
      <c r="AS163" s="251"/>
      <c r="AT163" s="280"/>
      <c r="AU163" s="280"/>
      <c r="AV163" s="242"/>
      <c r="AW163" s="303"/>
      <c r="AX163" s="304"/>
      <c r="AY163" s="305"/>
      <c r="AZ163" s="305"/>
      <c r="BA163" s="306" t="str">
        <f t="shared" si="6"/>
        <v>No</v>
      </c>
    </row>
    <row r="164" spans="1:53" ht="93" customHeight="1">
      <c r="A164" s="243">
        <v>162</v>
      </c>
      <c r="B164" s="244"/>
      <c r="C164" s="244"/>
      <c r="D164" s="244"/>
      <c r="E164" s="245"/>
      <c r="F164" s="244"/>
      <c r="G164" s="244"/>
      <c r="H164" s="244"/>
      <c r="I164" s="255"/>
      <c r="J164" s="255"/>
      <c r="K164" s="247"/>
      <c r="L164" s="248"/>
      <c r="M164" s="270"/>
      <c r="N164" s="273"/>
      <c r="O164" s="272">
        <f>IFERROR(VLOOKUP(N164,'Listas Generales'!$B$25:$C$29,2,0),0)</f>
        <v>0</v>
      </c>
      <c r="P164" s="273"/>
      <c r="Q164" s="272">
        <f>IFERROR(VLOOKUP(P164,'Listas Generales'!$B$32:$C$36,2,0),0)</f>
        <v>0</v>
      </c>
      <c r="R164" s="273"/>
      <c r="S164" s="272">
        <f>IFERROR(VLOOKUP(R164,'Listas Generales'!$B$40:$C$44,2,0),0)</f>
        <v>0</v>
      </c>
      <c r="T164" s="274">
        <f t="shared" si="5"/>
        <v>0</v>
      </c>
      <c r="U164" s="273" t="str">
        <f>IFERROR(VLOOKUP(T164,'Listas Generales'!$B$4:$C$7,2,0),"-")</f>
        <v>Sin clasificar</v>
      </c>
      <c r="V164" s="249"/>
      <c r="W164" s="279"/>
      <c r="X164" s="280"/>
      <c r="Y164" s="280"/>
      <c r="Z164" s="280"/>
      <c r="AA164" s="280"/>
      <c r="AB164" s="281"/>
      <c r="AC164" s="290"/>
      <c r="AD164" s="285"/>
      <c r="AE164" s="285"/>
      <c r="AF164" s="285"/>
      <c r="AG164" s="285"/>
      <c r="AH164" s="288"/>
      <c r="AI164" s="315"/>
      <c r="AJ164" s="288"/>
      <c r="AK164" s="315"/>
      <c r="AL164" s="285"/>
      <c r="AM164" s="252"/>
      <c r="AN164" s="293" t="str">
        <f>IF(ISERROR(VLOOKUP(AL164,'Listas Ley Transparencia'!$H$3:$M$17,2,0)),"",VLOOKUP(AL164,'Listas Ley Transparencia'!$H$3:$M$17,2,0))</f>
        <v/>
      </c>
      <c r="AO164" s="294" t="str">
        <f>IF(ISERROR(VLOOKUP(AL164,'Listas Ley Transparencia'!$H$3:$M$17,3,0)),"",VLOOKUP(AL164,'Listas Ley Transparencia'!$H$3:$M$17,3,0))</f>
        <v/>
      </c>
      <c r="AP164" s="294" t="str">
        <f>IF(ISERROR(VLOOKUP(AL164,'Listas Ley Transparencia'!$H$3:$M$17,4,0)),"",VLOOKUP(AL164,'Listas Ley Transparencia'!$H$3:$M$17,4,0))</f>
        <v/>
      </c>
      <c r="AQ164" s="295" t="str">
        <f>IF(ISERROR(VLOOKUP(AL164,'Listas Ley Transparencia'!$H$3:$M$17,6,0)),"",VLOOKUP(AL164,'Listas Ley Transparencia'!$H$3:$M$17,6,0))</f>
        <v/>
      </c>
      <c r="AR164" s="279"/>
      <c r="AS164" s="251"/>
      <c r="AT164" s="280"/>
      <c r="AU164" s="280"/>
      <c r="AV164" s="242"/>
      <c r="AW164" s="303"/>
      <c r="AX164" s="304"/>
      <c r="AY164" s="305"/>
      <c r="AZ164" s="305"/>
      <c r="BA164" s="306" t="str">
        <f t="shared" si="6"/>
        <v>No</v>
      </c>
    </row>
    <row r="165" spans="1:53" ht="93" customHeight="1">
      <c r="A165" s="243">
        <v>163</v>
      </c>
      <c r="B165" s="244"/>
      <c r="C165" s="244"/>
      <c r="D165" s="244"/>
      <c r="E165" s="245"/>
      <c r="F165" s="244"/>
      <c r="G165" s="244"/>
      <c r="H165" s="244"/>
      <c r="I165" s="255"/>
      <c r="J165" s="255"/>
      <c r="K165" s="247"/>
      <c r="L165" s="248"/>
      <c r="M165" s="270"/>
      <c r="N165" s="273"/>
      <c r="O165" s="272">
        <f>IFERROR(VLOOKUP(N165,'Listas Generales'!$B$25:$C$29,2,0),0)</f>
        <v>0</v>
      </c>
      <c r="P165" s="273"/>
      <c r="Q165" s="272">
        <f>IFERROR(VLOOKUP(P165,'Listas Generales'!$B$32:$C$36,2,0),0)</f>
        <v>0</v>
      </c>
      <c r="R165" s="273"/>
      <c r="S165" s="272">
        <f>IFERROR(VLOOKUP(R165,'Listas Generales'!$B$40:$C$44,2,0),0)</f>
        <v>0</v>
      </c>
      <c r="T165" s="274">
        <f t="shared" si="5"/>
        <v>0</v>
      </c>
      <c r="U165" s="273" t="str">
        <f>IFERROR(VLOOKUP(T165,'Listas Generales'!$B$4:$C$7,2,0),"-")</f>
        <v>Sin clasificar</v>
      </c>
      <c r="V165" s="249"/>
      <c r="W165" s="279"/>
      <c r="X165" s="280"/>
      <c r="Y165" s="280"/>
      <c r="Z165" s="280"/>
      <c r="AA165" s="280"/>
      <c r="AB165" s="281"/>
      <c r="AC165" s="290"/>
      <c r="AD165" s="285"/>
      <c r="AE165" s="285"/>
      <c r="AF165" s="285"/>
      <c r="AG165" s="285"/>
      <c r="AH165" s="288"/>
      <c r="AI165" s="315"/>
      <c r="AJ165" s="288"/>
      <c r="AK165" s="315"/>
      <c r="AL165" s="285"/>
      <c r="AM165" s="252"/>
      <c r="AN165" s="293" t="str">
        <f>IF(ISERROR(VLOOKUP(AL165,'Listas Ley Transparencia'!$H$3:$M$17,2,0)),"",VLOOKUP(AL165,'Listas Ley Transparencia'!$H$3:$M$17,2,0))</f>
        <v/>
      </c>
      <c r="AO165" s="294" t="str">
        <f>IF(ISERROR(VLOOKUP(AL165,'Listas Ley Transparencia'!$H$3:$M$17,3,0)),"",VLOOKUP(AL165,'Listas Ley Transparencia'!$H$3:$M$17,3,0))</f>
        <v/>
      </c>
      <c r="AP165" s="294" t="str">
        <f>IF(ISERROR(VLOOKUP(AL165,'Listas Ley Transparencia'!$H$3:$M$17,4,0)),"",VLOOKUP(AL165,'Listas Ley Transparencia'!$H$3:$M$17,4,0))</f>
        <v/>
      </c>
      <c r="AQ165" s="295" t="str">
        <f>IF(ISERROR(VLOOKUP(AL165,'Listas Ley Transparencia'!$H$3:$M$17,6,0)),"",VLOOKUP(AL165,'Listas Ley Transparencia'!$H$3:$M$17,6,0))</f>
        <v/>
      </c>
      <c r="AR165" s="279"/>
      <c r="AS165" s="251"/>
      <c r="AT165" s="280"/>
      <c r="AU165" s="280"/>
      <c r="AV165" s="242"/>
      <c r="AW165" s="303"/>
      <c r="AX165" s="304"/>
      <c r="AY165" s="305"/>
      <c r="AZ165" s="305"/>
      <c r="BA165" s="306" t="str">
        <f t="shared" si="6"/>
        <v>No</v>
      </c>
    </row>
    <row r="166" spans="1:53" ht="93" customHeight="1">
      <c r="A166" s="243">
        <v>164</v>
      </c>
      <c r="B166" s="244"/>
      <c r="C166" s="244"/>
      <c r="D166" s="244"/>
      <c r="E166" s="245"/>
      <c r="F166" s="244"/>
      <c r="G166" s="244"/>
      <c r="H166" s="244"/>
      <c r="I166" s="255"/>
      <c r="J166" s="255"/>
      <c r="K166" s="247"/>
      <c r="L166" s="248"/>
      <c r="M166" s="270"/>
      <c r="N166" s="273"/>
      <c r="O166" s="272">
        <f>IFERROR(VLOOKUP(N166,'Listas Generales'!$B$25:$C$29,2,0),0)</f>
        <v>0</v>
      </c>
      <c r="P166" s="273"/>
      <c r="Q166" s="272">
        <f>IFERROR(VLOOKUP(P166,'Listas Generales'!$B$32:$C$36,2,0),0)</f>
        <v>0</v>
      </c>
      <c r="R166" s="273"/>
      <c r="S166" s="272">
        <f>IFERROR(VLOOKUP(R166,'Listas Generales'!$B$40:$C$44,2,0),0)</f>
        <v>0</v>
      </c>
      <c r="T166" s="274">
        <f t="shared" si="5"/>
        <v>0</v>
      </c>
      <c r="U166" s="273" t="str">
        <f>IFERROR(VLOOKUP(T166,'Listas Generales'!$B$4:$C$7,2,0),"-")</f>
        <v>Sin clasificar</v>
      </c>
      <c r="V166" s="249"/>
      <c r="W166" s="279"/>
      <c r="X166" s="280"/>
      <c r="Y166" s="280"/>
      <c r="Z166" s="280"/>
      <c r="AA166" s="280"/>
      <c r="AB166" s="281"/>
      <c r="AC166" s="290"/>
      <c r="AD166" s="285"/>
      <c r="AE166" s="285"/>
      <c r="AF166" s="285"/>
      <c r="AG166" s="285"/>
      <c r="AH166" s="288"/>
      <c r="AI166" s="315"/>
      <c r="AJ166" s="288"/>
      <c r="AK166" s="315"/>
      <c r="AL166" s="285"/>
      <c r="AM166" s="252"/>
      <c r="AN166" s="293" t="str">
        <f>IF(ISERROR(VLOOKUP(AL166,'Listas Ley Transparencia'!$H$3:$M$17,2,0)),"",VLOOKUP(AL166,'Listas Ley Transparencia'!$H$3:$M$17,2,0))</f>
        <v/>
      </c>
      <c r="AO166" s="294" t="str">
        <f>IF(ISERROR(VLOOKUP(AL166,'Listas Ley Transparencia'!$H$3:$M$17,3,0)),"",VLOOKUP(AL166,'Listas Ley Transparencia'!$H$3:$M$17,3,0))</f>
        <v/>
      </c>
      <c r="AP166" s="294" t="str">
        <f>IF(ISERROR(VLOOKUP(AL166,'Listas Ley Transparencia'!$H$3:$M$17,4,0)),"",VLOOKUP(AL166,'Listas Ley Transparencia'!$H$3:$M$17,4,0))</f>
        <v/>
      </c>
      <c r="AQ166" s="295" t="str">
        <f>IF(ISERROR(VLOOKUP(AL166,'Listas Ley Transparencia'!$H$3:$M$17,6,0)),"",VLOOKUP(AL166,'Listas Ley Transparencia'!$H$3:$M$17,6,0))</f>
        <v/>
      </c>
      <c r="AR166" s="279"/>
      <c r="AS166" s="251"/>
      <c r="AT166" s="280"/>
      <c r="AU166" s="280"/>
      <c r="AV166" s="242"/>
      <c r="AW166" s="303"/>
      <c r="AX166" s="304"/>
      <c r="AY166" s="305"/>
      <c r="AZ166" s="305"/>
      <c r="BA166" s="306" t="str">
        <f t="shared" si="6"/>
        <v>No</v>
      </c>
    </row>
    <row r="167" spans="1:53" ht="93" customHeight="1">
      <c r="A167" s="243">
        <v>165</v>
      </c>
      <c r="B167" s="244"/>
      <c r="C167" s="244"/>
      <c r="D167" s="244"/>
      <c r="E167" s="245"/>
      <c r="F167" s="244"/>
      <c r="G167" s="244"/>
      <c r="H167" s="244"/>
      <c r="I167" s="255"/>
      <c r="J167" s="255"/>
      <c r="K167" s="247"/>
      <c r="L167" s="248"/>
      <c r="M167" s="270"/>
      <c r="N167" s="273"/>
      <c r="O167" s="272">
        <f>IFERROR(VLOOKUP(N167,'Listas Generales'!$B$25:$C$29,2,0),0)</f>
        <v>0</v>
      </c>
      <c r="P167" s="273"/>
      <c r="Q167" s="272">
        <f>IFERROR(VLOOKUP(P167,'Listas Generales'!$B$32:$C$36,2,0),0)</f>
        <v>0</v>
      </c>
      <c r="R167" s="273"/>
      <c r="S167" s="272">
        <f>IFERROR(VLOOKUP(R167,'Listas Generales'!$B$40:$C$44,2,0),0)</f>
        <v>0</v>
      </c>
      <c r="T167" s="274">
        <f t="shared" si="5"/>
        <v>0</v>
      </c>
      <c r="U167" s="273" t="str">
        <f>IFERROR(VLOOKUP(T167,'Listas Generales'!$B$4:$C$7,2,0),"-")</f>
        <v>Sin clasificar</v>
      </c>
      <c r="V167" s="249"/>
      <c r="W167" s="279"/>
      <c r="X167" s="280"/>
      <c r="Y167" s="280"/>
      <c r="Z167" s="280"/>
      <c r="AA167" s="280"/>
      <c r="AB167" s="281"/>
      <c r="AC167" s="290"/>
      <c r="AD167" s="285"/>
      <c r="AE167" s="285"/>
      <c r="AF167" s="285"/>
      <c r="AG167" s="285"/>
      <c r="AH167" s="288"/>
      <c r="AI167" s="315"/>
      <c r="AJ167" s="288"/>
      <c r="AK167" s="315"/>
      <c r="AL167" s="285"/>
      <c r="AM167" s="252"/>
      <c r="AN167" s="293" t="str">
        <f>IF(ISERROR(VLOOKUP(AL167,'Listas Ley Transparencia'!$H$3:$M$17,2,0)),"",VLOOKUP(AL167,'Listas Ley Transparencia'!$H$3:$M$17,2,0))</f>
        <v/>
      </c>
      <c r="AO167" s="294" t="str">
        <f>IF(ISERROR(VLOOKUP(AL167,'Listas Ley Transparencia'!$H$3:$M$17,3,0)),"",VLOOKUP(AL167,'Listas Ley Transparencia'!$H$3:$M$17,3,0))</f>
        <v/>
      </c>
      <c r="AP167" s="294" t="str">
        <f>IF(ISERROR(VLOOKUP(AL167,'Listas Ley Transparencia'!$H$3:$M$17,4,0)),"",VLOOKUP(AL167,'Listas Ley Transparencia'!$H$3:$M$17,4,0))</f>
        <v/>
      </c>
      <c r="AQ167" s="295" t="str">
        <f>IF(ISERROR(VLOOKUP(AL167,'Listas Ley Transparencia'!$H$3:$M$17,6,0)),"",VLOOKUP(AL167,'Listas Ley Transparencia'!$H$3:$M$17,6,0))</f>
        <v/>
      </c>
      <c r="AR167" s="279"/>
      <c r="AS167" s="251"/>
      <c r="AT167" s="280"/>
      <c r="AU167" s="280"/>
      <c r="AV167" s="242"/>
      <c r="AW167" s="303"/>
      <c r="AX167" s="304"/>
      <c r="AY167" s="305"/>
      <c r="AZ167" s="305"/>
      <c r="BA167" s="306" t="str">
        <f t="shared" si="6"/>
        <v>No</v>
      </c>
    </row>
    <row r="168" spans="1:53" ht="93" customHeight="1">
      <c r="A168" s="243">
        <v>166</v>
      </c>
      <c r="B168" s="244"/>
      <c r="C168" s="244"/>
      <c r="D168" s="244"/>
      <c r="E168" s="245"/>
      <c r="F168" s="244"/>
      <c r="G168" s="244"/>
      <c r="H168" s="244"/>
      <c r="I168" s="255"/>
      <c r="J168" s="255"/>
      <c r="K168" s="247"/>
      <c r="L168" s="248"/>
      <c r="M168" s="270"/>
      <c r="N168" s="273"/>
      <c r="O168" s="272">
        <f>IFERROR(VLOOKUP(N168,'Listas Generales'!$B$25:$C$29,2,0),0)</f>
        <v>0</v>
      </c>
      <c r="P168" s="273"/>
      <c r="Q168" s="272">
        <f>IFERROR(VLOOKUP(P168,'Listas Generales'!$B$32:$C$36,2,0),0)</f>
        <v>0</v>
      </c>
      <c r="R168" s="273"/>
      <c r="S168" s="272">
        <f>IFERROR(VLOOKUP(R168,'Listas Generales'!$B$40:$C$44,2,0),0)</f>
        <v>0</v>
      </c>
      <c r="T168" s="274">
        <f t="shared" si="5"/>
        <v>0</v>
      </c>
      <c r="U168" s="273" t="str">
        <f>IFERROR(VLOOKUP(T168,'Listas Generales'!$B$4:$C$7,2,0),"-")</f>
        <v>Sin clasificar</v>
      </c>
      <c r="V168" s="249"/>
      <c r="W168" s="279"/>
      <c r="X168" s="280"/>
      <c r="Y168" s="280"/>
      <c r="Z168" s="280"/>
      <c r="AA168" s="280"/>
      <c r="AB168" s="281"/>
      <c r="AC168" s="290"/>
      <c r="AD168" s="285"/>
      <c r="AE168" s="285"/>
      <c r="AF168" s="285"/>
      <c r="AG168" s="285"/>
      <c r="AH168" s="288"/>
      <c r="AI168" s="315"/>
      <c r="AJ168" s="288"/>
      <c r="AK168" s="315"/>
      <c r="AL168" s="285"/>
      <c r="AM168" s="252"/>
      <c r="AN168" s="293" t="str">
        <f>IF(ISERROR(VLOOKUP(AL168,'Listas Ley Transparencia'!$H$3:$M$17,2,0)),"",VLOOKUP(AL168,'Listas Ley Transparencia'!$H$3:$M$17,2,0))</f>
        <v/>
      </c>
      <c r="AO168" s="294" t="str">
        <f>IF(ISERROR(VLOOKUP(AL168,'Listas Ley Transparencia'!$H$3:$M$17,3,0)),"",VLOOKUP(AL168,'Listas Ley Transparencia'!$H$3:$M$17,3,0))</f>
        <v/>
      </c>
      <c r="AP168" s="294" t="str">
        <f>IF(ISERROR(VLOOKUP(AL168,'Listas Ley Transparencia'!$H$3:$M$17,4,0)),"",VLOOKUP(AL168,'Listas Ley Transparencia'!$H$3:$M$17,4,0))</f>
        <v/>
      </c>
      <c r="AQ168" s="295" t="str">
        <f>IF(ISERROR(VLOOKUP(AL168,'Listas Ley Transparencia'!$H$3:$M$17,6,0)),"",VLOOKUP(AL168,'Listas Ley Transparencia'!$H$3:$M$17,6,0))</f>
        <v/>
      </c>
      <c r="AR168" s="279"/>
      <c r="AS168" s="251"/>
      <c r="AT168" s="280"/>
      <c r="AU168" s="280"/>
      <c r="AV168" s="242"/>
      <c r="AW168" s="303"/>
      <c r="AX168" s="304"/>
      <c r="AY168" s="305"/>
      <c r="AZ168" s="305"/>
      <c r="BA168" s="306" t="str">
        <f t="shared" si="6"/>
        <v>No</v>
      </c>
    </row>
    <row r="169" spans="1:53" ht="93" customHeight="1">
      <c r="A169" s="243">
        <v>167</v>
      </c>
      <c r="B169" s="244"/>
      <c r="C169" s="244"/>
      <c r="D169" s="244"/>
      <c r="E169" s="245"/>
      <c r="F169" s="244"/>
      <c r="G169" s="244"/>
      <c r="H169" s="244"/>
      <c r="I169" s="255"/>
      <c r="J169" s="255"/>
      <c r="K169" s="247"/>
      <c r="L169" s="248"/>
      <c r="M169" s="270"/>
      <c r="N169" s="273"/>
      <c r="O169" s="272">
        <f>IFERROR(VLOOKUP(N169,'Listas Generales'!$B$25:$C$29,2,0),0)</f>
        <v>0</v>
      </c>
      <c r="P169" s="273"/>
      <c r="Q169" s="272">
        <f>IFERROR(VLOOKUP(P169,'Listas Generales'!$B$32:$C$36,2,0),0)</f>
        <v>0</v>
      </c>
      <c r="R169" s="273"/>
      <c r="S169" s="272">
        <f>IFERROR(VLOOKUP(R169,'Listas Generales'!$B$40:$C$44,2,0),0)</f>
        <v>0</v>
      </c>
      <c r="T169" s="274">
        <f t="shared" si="5"/>
        <v>0</v>
      </c>
      <c r="U169" s="273" t="str">
        <f>IFERROR(VLOOKUP(T169,'Listas Generales'!$B$4:$C$7,2,0),"-")</f>
        <v>Sin clasificar</v>
      </c>
      <c r="V169" s="249"/>
      <c r="W169" s="279"/>
      <c r="X169" s="280"/>
      <c r="Y169" s="280"/>
      <c r="Z169" s="280"/>
      <c r="AA169" s="280"/>
      <c r="AB169" s="281"/>
      <c r="AC169" s="290"/>
      <c r="AD169" s="285"/>
      <c r="AE169" s="285"/>
      <c r="AF169" s="285"/>
      <c r="AG169" s="285"/>
      <c r="AH169" s="288"/>
      <c r="AI169" s="315"/>
      <c r="AJ169" s="288"/>
      <c r="AK169" s="315"/>
      <c r="AL169" s="285"/>
      <c r="AM169" s="252"/>
      <c r="AN169" s="293" t="str">
        <f>IF(ISERROR(VLOOKUP(AL169,'Listas Ley Transparencia'!$H$3:$M$17,2,0)),"",VLOOKUP(AL169,'Listas Ley Transparencia'!$H$3:$M$17,2,0))</f>
        <v/>
      </c>
      <c r="AO169" s="294" t="str">
        <f>IF(ISERROR(VLOOKUP(AL169,'Listas Ley Transparencia'!$H$3:$M$17,3,0)),"",VLOOKUP(AL169,'Listas Ley Transparencia'!$H$3:$M$17,3,0))</f>
        <v/>
      </c>
      <c r="AP169" s="294" t="str">
        <f>IF(ISERROR(VLOOKUP(AL169,'Listas Ley Transparencia'!$H$3:$M$17,4,0)),"",VLOOKUP(AL169,'Listas Ley Transparencia'!$H$3:$M$17,4,0))</f>
        <v/>
      </c>
      <c r="AQ169" s="295" t="str">
        <f>IF(ISERROR(VLOOKUP(AL169,'Listas Ley Transparencia'!$H$3:$M$17,6,0)),"",VLOOKUP(AL169,'Listas Ley Transparencia'!$H$3:$M$17,6,0))</f>
        <v/>
      </c>
      <c r="AR169" s="279"/>
      <c r="AS169" s="251"/>
      <c r="AT169" s="280"/>
      <c r="AU169" s="280"/>
      <c r="AV169" s="242"/>
      <c r="AW169" s="303"/>
      <c r="AX169" s="304"/>
      <c r="AY169" s="305"/>
      <c r="AZ169" s="305"/>
      <c r="BA169" s="306" t="str">
        <f t="shared" si="6"/>
        <v>No</v>
      </c>
    </row>
    <row r="170" spans="1:53" ht="93" customHeight="1">
      <c r="A170" s="243">
        <v>168</v>
      </c>
      <c r="B170" s="244"/>
      <c r="C170" s="244"/>
      <c r="D170" s="244"/>
      <c r="E170" s="245"/>
      <c r="F170" s="244"/>
      <c r="G170" s="244"/>
      <c r="H170" s="244"/>
      <c r="I170" s="255"/>
      <c r="J170" s="255"/>
      <c r="K170" s="247"/>
      <c r="L170" s="248"/>
      <c r="M170" s="270"/>
      <c r="N170" s="273"/>
      <c r="O170" s="272">
        <f>IFERROR(VLOOKUP(N170,'Listas Generales'!$B$25:$C$29,2,0),0)</f>
        <v>0</v>
      </c>
      <c r="P170" s="273"/>
      <c r="Q170" s="272">
        <f>IFERROR(VLOOKUP(P170,'Listas Generales'!$B$32:$C$36,2,0),0)</f>
        <v>0</v>
      </c>
      <c r="R170" s="273"/>
      <c r="S170" s="272">
        <f>IFERROR(VLOOKUP(R170,'Listas Generales'!$B$40:$C$44,2,0),0)</f>
        <v>0</v>
      </c>
      <c r="T170" s="274">
        <f t="shared" si="5"/>
        <v>0</v>
      </c>
      <c r="U170" s="273" t="str">
        <f>IFERROR(VLOOKUP(T170,'Listas Generales'!$B$4:$C$7,2,0),"-")</f>
        <v>Sin clasificar</v>
      </c>
      <c r="V170" s="249"/>
      <c r="W170" s="279"/>
      <c r="X170" s="280"/>
      <c r="Y170" s="280"/>
      <c r="Z170" s="280"/>
      <c r="AA170" s="280"/>
      <c r="AB170" s="281"/>
      <c r="AC170" s="290"/>
      <c r="AD170" s="285"/>
      <c r="AE170" s="285"/>
      <c r="AF170" s="285"/>
      <c r="AG170" s="285"/>
      <c r="AH170" s="288"/>
      <c r="AI170" s="315"/>
      <c r="AJ170" s="288"/>
      <c r="AK170" s="315"/>
      <c r="AL170" s="285"/>
      <c r="AM170" s="252"/>
      <c r="AN170" s="293" t="str">
        <f>IF(ISERROR(VLOOKUP(AL170,'Listas Ley Transparencia'!$H$3:$M$17,2,0)),"",VLOOKUP(AL170,'Listas Ley Transparencia'!$H$3:$M$17,2,0))</f>
        <v/>
      </c>
      <c r="AO170" s="294" t="str">
        <f>IF(ISERROR(VLOOKUP(AL170,'Listas Ley Transparencia'!$H$3:$M$17,3,0)),"",VLOOKUP(AL170,'Listas Ley Transparencia'!$H$3:$M$17,3,0))</f>
        <v/>
      </c>
      <c r="AP170" s="294" t="str">
        <f>IF(ISERROR(VLOOKUP(AL170,'Listas Ley Transparencia'!$H$3:$M$17,4,0)),"",VLOOKUP(AL170,'Listas Ley Transparencia'!$H$3:$M$17,4,0))</f>
        <v/>
      </c>
      <c r="AQ170" s="295" t="str">
        <f>IF(ISERROR(VLOOKUP(AL170,'Listas Ley Transparencia'!$H$3:$M$17,6,0)),"",VLOOKUP(AL170,'Listas Ley Transparencia'!$H$3:$M$17,6,0))</f>
        <v/>
      </c>
      <c r="AR170" s="279"/>
      <c r="AS170" s="251"/>
      <c r="AT170" s="280"/>
      <c r="AU170" s="280"/>
      <c r="AV170" s="242"/>
      <c r="AW170" s="303"/>
      <c r="AX170" s="304"/>
      <c r="AY170" s="305"/>
      <c r="AZ170" s="305"/>
      <c r="BA170" s="306" t="str">
        <f t="shared" si="6"/>
        <v>No</v>
      </c>
    </row>
    <row r="171" spans="1:53" ht="93" customHeight="1">
      <c r="A171" s="243">
        <v>169</v>
      </c>
      <c r="B171" s="244"/>
      <c r="C171" s="244"/>
      <c r="D171" s="244"/>
      <c r="E171" s="245"/>
      <c r="F171" s="244"/>
      <c r="G171" s="244"/>
      <c r="H171" s="244"/>
      <c r="I171" s="255"/>
      <c r="J171" s="255"/>
      <c r="K171" s="247"/>
      <c r="L171" s="248"/>
      <c r="M171" s="270"/>
      <c r="N171" s="273"/>
      <c r="O171" s="272">
        <f>IFERROR(VLOOKUP(N171,'Listas Generales'!$B$25:$C$29,2,0),0)</f>
        <v>0</v>
      </c>
      <c r="P171" s="273"/>
      <c r="Q171" s="272">
        <f>IFERROR(VLOOKUP(P171,'Listas Generales'!$B$32:$C$36,2,0),0)</f>
        <v>0</v>
      </c>
      <c r="R171" s="273"/>
      <c r="S171" s="272">
        <f>IFERROR(VLOOKUP(R171,'Listas Generales'!$B$40:$C$44,2,0),0)</f>
        <v>0</v>
      </c>
      <c r="T171" s="274">
        <f t="shared" si="5"/>
        <v>0</v>
      </c>
      <c r="U171" s="273" t="str">
        <f>IFERROR(VLOOKUP(T171,'Listas Generales'!$B$4:$C$7,2,0),"-")</f>
        <v>Sin clasificar</v>
      </c>
      <c r="V171" s="249"/>
      <c r="W171" s="279"/>
      <c r="X171" s="280"/>
      <c r="Y171" s="280"/>
      <c r="Z171" s="280"/>
      <c r="AA171" s="280"/>
      <c r="AB171" s="281"/>
      <c r="AC171" s="290"/>
      <c r="AD171" s="285"/>
      <c r="AE171" s="285"/>
      <c r="AF171" s="285"/>
      <c r="AG171" s="285"/>
      <c r="AH171" s="288"/>
      <c r="AI171" s="315"/>
      <c r="AJ171" s="288"/>
      <c r="AK171" s="315"/>
      <c r="AL171" s="285"/>
      <c r="AM171" s="252"/>
      <c r="AN171" s="293" t="str">
        <f>IF(ISERROR(VLOOKUP(AL171,'Listas Ley Transparencia'!$H$3:$M$17,2,0)),"",VLOOKUP(AL171,'Listas Ley Transparencia'!$H$3:$M$17,2,0))</f>
        <v/>
      </c>
      <c r="AO171" s="294" t="str">
        <f>IF(ISERROR(VLOOKUP(AL171,'Listas Ley Transparencia'!$H$3:$M$17,3,0)),"",VLOOKUP(AL171,'Listas Ley Transparencia'!$H$3:$M$17,3,0))</f>
        <v/>
      </c>
      <c r="AP171" s="294" t="str">
        <f>IF(ISERROR(VLOOKUP(AL171,'Listas Ley Transparencia'!$H$3:$M$17,4,0)),"",VLOOKUP(AL171,'Listas Ley Transparencia'!$H$3:$M$17,4,0))</f>
        <v/>
      </c>
      <c r="AQ171" s="295" t="str">
        <f>IF(ISERROR(VLOOKUP(AL171,'Listas Ley Transparencia'!$H$3:$M$17,6,0)),"",VLOOKUP(AL171,'Listas Ley Transparencia'!$H$3:$M$17,6,0))</f>
        <v/>
      </c>
      <c r="AR171" s="279"/>
      <c r="AS171" s="251"/>
      <c r="AT171" s="280"/>
      <c r="AU171" s="280"/>
      <c r="AV171" s="242"/>
      <c r="AW171" s="303"/>
      <c r="AX171" s="304"/>
      <c r="AY171" s="305"/>
      <c r="AZ171" s="305"/>
      <c r="BA171" s="306" t="str">
        <f t="shared" si="6"/>
        <v>No</v>
      </c>
    </row>
    <row r="172" spans="1:53" ht="93" customHeight="1">
      <c r="A172" s="243">
        <v>170</v>
      </c>
      <c r="B172" s="244"/>
      <c r="C172" s="244"/>
      <c r="D172" s="244"/>
      <c r="E172" s="245"/>
      <c r="F172" s="244"/>
      <c r="G172" s="244"/>
      <c r="H172" s="244"/>
      <c r="I172" s="255"/>
      <c r="J172" s="255"/>
      <c r="K172" s="247"/>
      <c r="L172" s="248"/>
      <c r="M172" s="270"/>
      <c r="N172" s="273"/>
      <c r="O172" s="272">
        <f>IFERROR(VLOOKUP(N172,'Listas Generales'!$B$25:$C$29,2,0),0)</f>
        <v>0</v>
      </c>
      <c r="P172" s="273"/>
      <c r="Q172" s="272">
        <f>IFERROR(VLOOKUP(P172,'Listas Generales'!$B$32:$C$36,2,0),0)</f>
        <v>0</v>
      </c>
      <c r="R172" s="273"/>
      <c r="S172" s="272">
        <f>IFERROR(VLOOKUP(R172,'Listas Generales'!$B$40:$C$44,2,0),0)</f>
        <v>0</v>
      </c>
      <c r="T172" s="274">
        <f t="shared" si="5"/>
        <v>0</v>
      </c>
      <c r="U172" s="273" t="str">
        <f>IFERROR(VLOOKUP(T172,'Listas Generales'!$B$4:$C$7,2,0),"-")</f>
        <v>Sin clasificar</v>
      </c>
      <c r="V172" s="249"/>
      <c r="W172" s="279"/>
      <c r="X172" s="280"/>
      <c r="Y172" s="280"/>
      <c r="Z172" s="280"/>
      <c r="AA172" s="280"/>
      <c r="AB172" s="281"/>
      <c r="AC172" s="290"/>
      <c r="AD172" s="285"/>
      <c r="AE172" s="285"/>
      <c r="AF172" s="285"/>
      <c r="AG172" s="285"/>
      <c r="AH172" s="288"/>
      <c r="AI172" s="315"/>
      <c r="AJ172" s="288"/>
      <c r="AK172" s="315"/>
      <c r="AL172" s="285"/>
      <c r="AM172" s="252"/>
      <c r="AN172" s="293" t="str">
        <f>IF(ISERROR(VLOOKUP(AL172,'Listas Ley Transparencia'!$H$3:$M$17,2,0)),"",VLOOKUP(AL172,'Listas Ley Transparencia'!$H$3:$M$17,2,0))</f>
        <v/>
      </c>
      <c r="AO172" s="294" t="str">
        <f>IF(ISERROR(VLOOKUP(AL172,'Listas Ley Transparencia'!$H$3:$M$17,3,0)),"",VLOOKUP(AL172,'Listas Ley Transparencia'!$H$3:$M$17,3,0))</f>
        <v/>
      </c>
      <c r="AP172" s="294" t="str">
        <f>IF(ISERROR(VLOOKUP(AL172,'Listas Ley Transparencia'!$H$3:$M$17,4,0)),"",VLOOKUP(AL172,'Listas Ley Transparencia'!$H$3:$M$17,4,0))</f>
        <v/>
      </c>
      <c r="AQ172" s="295" t="str">
        <f>IF(ISERROR(VLOOKUP(AL172,'Listas Ley Transparencia'!$H$3:$M$17,6,0)),"",VLOOKUP(AL172,'Listas Ley Transparencia'!$H$3:$M$17,6,0))</f>
        <v/>
      </c>
      <c r="AR172" s="279"/>
      <c r="AS172" s="251"/>
      <c r="AT172" s="280"/>
      <c r="AU172" s="280"/>
      <c r="AV172" s="242"/>
      <c r="AW172" s="303"/>
      <c r="AX172" s="304"/>
      <c r="AY172" s="305"/>
      <c r="AZ172" s="305"/>
      <c r="BA172" s="306" t="str">
        <f t="shared" si="6"/>
        <v>No</v>
      </c>
    </row>
    <row r="173" spans="1:53" ht="93" customHeight="1">
      <c r="A173" s="243">
        <v>171</v>
      </c>
      <c r="B173" s="244"/>
      <c r="C173" s="244"/>
      <c r="D173" s="244"/>
      <c r="E173" s="245"/>
      <c r="F173" s="244"/>
      <c r="G173" s="244"/>
      <c r="H173" s="244"/>
      <c r="I173" s="255"/>
      <c r="J173" s="255"/>
      <c r="K173" s="247"/>
      <c r="L173" s="248"/>
      <c r="M173" s="270"/>
      <c r="N173" s="273"/>
      <c r="O173" s="272">
        <f>IFERROR(VLOOKUP(N173,'Listas Generales'!$B$25:$C$29,2,0),0)</f>
        <v>0</v>
      </c>
      <c r="P173" s="273"/>
      <c r="Q173" s="272">
        <f>IFERROR(VLOOKUP(P173,'Listas Generales'!$B$32:$C$36,2,0),0)</f>
        <v>0</v>
      </c>
      <c r="R173" s="273"/>
      <c r="S173" s="272">
        <f>IFERROR(VLOOKUP(R173,'Listas Generales'!$B$40:$C$44,2,0),0)</f>
        <v>0</v>
      </c>
      <c r="T173" s="274">
        <f t="shared" si="5"/>
        <v>0</v>
      </c>
      <c r="U173" s="273" t="str">
        <f>IFERROR(VLOOKUP(T173,'Listas Generales'!$B$4:$C$7,2,0),"-")</f>
        <v>Sin clasificar</v>
      </c>
      <c r="V173" s="249"/>
      <c r="W173" s="279"/>
      <c r="X173" s="280"/>
      <c r="Y173" s="280"/>
      <c r="Z173" s="280"/>
      <c r="AA173" s="280"/>
      <c r="AB173" s="281"/>
      <c r="AC173" s="290"/>
      <c r="AD173" s="285"/>
      <c r="AE173" s="285"/>
      <c r="AF173" s="285"/>
      <c r="AG173" s="285"/>
      <c r="AH173" s="288"/>
      <c r="AI173" s="315"/>
      <c r="AJ173" s="288"/>
      <c r="AK173" s="315"/>
      <c r="AL173" s="285"/>
      <c r="AM173" s="252"/>
      <c r="AN173" s="293" t="str">
        <f>IF(ISERROR(VLOOKUP(AL173,'Listas Ley Transparencia'!$H$3:$M$17,2,0)),"",VLOOKUP(AL173,'Listas Ley Transparencia'!$H$3:$M$17,2,0))</f>
        <v/>
      </c>
      <c r="AO173" s="294" t="str">
        <f>IF(ISERROR(VLOOKUP(AL173,'Listas Ley Transparencia'!$H$3:$M$17,3,0)),"",VLOOKUP(AL173,'Listas Ley Transparencia'!$H$3:$M$17,3,0))</f>
        <v/>
      </c>
      <c r="AP173" s="294" t="str">
        <f>IF(ISERROR(VLOOKUP(AL173,'Listas Ley Transparencia'!$H$3:$M$17,4,0)),"",VLOOKUP(AL173,'Listas Ley Transparencia'!$H$3:$M$17,4,0))</f>
        <v/>
      </c>
      <c r="AQ173" s="295" t="str">
        <f>IF(ISERROR(VLOOKUP(AL173,'Listas Ley Transparencia'!$H$3:$M$17,6,0)),"",VLOOKUP(AL173,'Listas Ley Transparencia'!$H$3:$M$17,6,0))</f>
        <v/>
      </c>
      <c r="AR173" s="279"/>
      <c r="AS173" s="251"/>
      <c r="AT173" s="280"/>
      <c r="AU173" s="280"/>
      <c r="AV173" s="242"/>
      <c r="AW173" s="303"/>
      <c r="AX173" s="304"/>
      <c r="AY173" s="305"/>
      <c r="AZ173" s="305"/>
      <c r="BA173" s="306" t="str">
        <f t="shared" si="6"/>
        <v>No</v>
      </c>
    </row>
    <row r="174" spans="1:53" ht="93" customHeight="1">
      <c r="A174" s="243">
        <v>172</v>
      </c>
      <c r="B174" s="244"/>
      <c r="C174" s="244"/>
      <c r="D174" s="244"/>
      <c r="E174" s="245"/>
      <c r="F174" s="244"/>
      <c r="G174" s="244"/>
      <c r="H174" s="244"/>
      <c r="I174" s="255"/>
      <c r="J174" s="255"/>
      <c r="K174" s="247"/>
      <c r="L174" s="248"/>
      <c r="M174" s="270"/>
      <c r="N174" s="273"/>
      <c r="O174" s="272">
        <f>IFERROR(VLOOKUP(N174,'Listas Generales'!$B$25:$C$29,2,0),0)</f>
        <v>0</v>
      </c>
      <c r="P174" s="273"/>
      <c r="Q174" s="272">
        <f>IFERROR(VLOOKUP(P174,'Listas Generales'!$B$32:$C$36,2,0),0)</f>
        <v>0</v>
      </c>
      <c r="R174" s="273"/>
      <c r="S174" s="272">
        <f>IFERROR(VLOOKUP(R174,'Listas Generales'!$B$40:$C$44,2,0),0)</f>
        <v>0</v>
      </c>
      <c r="T174" s="274">
        <f t="shared" si="5"/>
        <v>0</v>
      </c>
      <c r="U174" s="273" t="str">
        <f>IFERROR(VLOOKUP(T174,'Listas Generales'!$B$4:$C$7,2,0),"-")</f>
        <v>Sin clasificar</v>
      </c>
      <c r="V174" s="249"/>
      <c r="W174" s="279"/>
      <c r="X174" s="280"/>
      <c r="Y174" s="280"/>
      <c r="Z174" s="280"/>
      <c r="AA174" s="280"/>
      <c r="AB174" s="281"/>
      <c r="AC174" s="290"/>
      <c r="AD174" s="285"/>
      <c r="AE174" s="285"/>
      <c r="AF174" s="285"/>
      <c r="AG174" s="285"/>
      <c r="AH174" s="288"/>
      <c r="AI174" s="315"/>
      <c r="AJ174" s="288"/>
      <c r="AK174" s="315"/>
      <c r="AL174" s="285"/>
      <c r="AM174" s="252"/>
      <c r="AN174" s="293" t="str">
        <f>IF(ISERROR(VLOOKUP(AL174,'Listas Ley Transparencia'!$H$3:$M$17,2,0)),"",VLOOKUP(AL174,'Listas Ley Transparencia'!$H$3:$M$17,2,0))</f>
        <v/>
      </c>
      <c r="AO174" s="294" t="str">
        <f>IF(ISERROR(VLOOKUP(AL174,'Listas Ley Transparencia'!$H$3:$M$17,3,0)),"",VLOOKUP(AL174,'Listas Ley Transparencia'!$H$3:$M$17,3,0))</f>
        <v/>
      </c>
      <c r="AP174" s="294" t="str">
        <f>IF(ISERROR(VLOOKUP(AL174,'Listas Ley Transparencia'!$H$3:$M$17,4,0)),"",VLOOKUP(AL174,'Listas Ley Transparencia'!$H$3:$M$17,4,0))</f>
        <v/>
      </c>
      <c r="AQ174" s="295" t="str">
        <f>IF(ISERROR(VLOOKUP(AL174,'Listas Ley Transparencia'!$H$3:$M$17,6,0)),"",VLOOKUP(AL174,'Listas Ley Transparencia'!$H$3:$M$17,6,0))</f>
        <v/>
      </c>
      <c r="AR174" s="279"/>
      <c r="AS174" s="251"/>
      <c r="AT174" s="280"/>
      <c r="AU174" s="280"/>
      <c r="AV174" s="242"/>
      <c r="AW174" s="303"/>
      <c r="AX174" s="304"/>
      <c r="AY174" s="305"/>
      <c r="AZ174" s="305"/>
      <c r="BA174" s="306" t="str">
        <f t="shared" si="6"/>
        <v>No</v>
      </c>
    </row>
    <row r="175" spans="1:53" ht="93" customHeight="1">
      <c r="A175" s="243">
        <v>173</v>
      </c>
      <c r="B175" s="244"/>
      <c r="C175" s="244"/>
      <c r="D175" s="244"/>
      <c r="E175" s="245"/>
      <c r="F175" s="244"/>
      <c r="G175" s="244"/>
      <c r="H175" s="244"/>
      <c r="I175" s="255"/>
      <c r="J175" s="255"/>
      <c r="K175" s="247"/>
      <c r="L175" s="248"/>
      <c r="M175" s="270"/>
      <c r="N175" s="273"/>
      <c r="O175" s="272">
        <f>IFERROR(VLOOKUP(N175,'Listas Generales'!$B$25:$C$29,2,0),0)</f>
        <v>0</v>
      </c>
      <c r="P175" s="273"/>
      <c r="Q175" s="272">
        <f>IFERROR(VLOOKUP(P175,'Listas Generales'!$B$32:$C$36,2,0),0)</f>
        <v>0</v>
      </c>
      <c r="R175" s="273"/>
      <c r="S175" s="272">
        <f>IFERROR(VLOOKUP(R175,'Listas Generales'!$B$40:$C$44,2,0),0)</f>
        <v>0</v>
      </c>
      <c r="T175" s="274">
        <f t="shared" si="5"/>
        <v>0</v>
      </c>
      <c r="U175" s="273" t="str">
        <f>IFERROR(VLOOKUP(T175,'Listas Generales'!$B$4:$C$7,2,0),"-")</f>
        <v>Sin clasificar</v>
      </c>
      <c r="V175" s="249"/>
      <c r="W175" s="279"/>
      <c r="X175" s="280"/>
      <c r="Y175" s="280"/>
      <c r="Z175" s="280"/>
      <c r="AA175" s="280"/>
      <c r="AB175" s="281"/>
      <c r="AC175" s="290"/>
      <c r="AD175" s="285"/>
      <c r="AE175" s="285"/>
      <c r="AF175" s="285"/>
      <c r="AG175" s="285"/>
      <c r="AH175" s="288"/>
      <c r="AI175" s="315"/>
      <c r="AJ175" s="288"/>
      <c r="AK175" s="315"/>
      <c r="AL175" s="285"/>
      <c r="AM175" s="252"/>
      <c r="AN175" s="293" t="str">
        <f>IF(ISERROR(VLOOKUP(AL175,'Listas Ley Transparencia'!$H$3:$M$17,2,0)),"",VLOOKUP(AL175,'Listas Ley Transparencia'!$H$3:$M$17,2,0))</f>
        <v/>
      </c>
      <c r="AO175" s="294" t="str">
        <f>IF(ISERROR(VLOOKUP(AL175,'Listas Ley Transparencia'!$H$3:$M$17,3,0)),"",VLOOKUP(AL175,'Listas Ley Transparencia'!$H$3:$M$17,3,0))</f>
        <v/>
      </c>
      <c r="AP175" s="294" t="str">
        <f>IF(ISERROR(VLOOKUP(AL175,'Listas Ley Transparencia'!$H$3:$M$17,4,0)),"",VLOOKUP(AL175,'Listas Ley Transparencia'!$H$3:$M$17,4,0))</f>
        <v/>
      </c>
      <c r="AQ175" s="295" t="str">
        <f>IF(ISERROR(VLOOKUP(AL175,'Listas Ley Transparencia'!$H$3:$M$17,6,0)),"",VLOOKUP(AL175,'Listas Ley Transparencia'!$H$3:$M$17,6,0))</f>
        <v/>
      </c>
      <c r="AR175" s="279"/>
      <c r="AS175" s="251"/>
      <c r="AT175" s="280"/>
      <c r="AU175" s="280"/>
      <c r="AV175" s="242"/>
      <c r="AW175" s="303"/>
      <c r="AX175" s="304"/>
      <c r="AY175" s="305"/>
      <c r="AZ175" s="305"/>
      <c r="BA175" s="306" t="str">
        <f t="shared" si="6"/>
        <v>No</v>
      </c>
    </row>
    <row r="176" spans="1:53" ht="93" customHeight="1">
      <c r="A176" s="243">
        <v>174</v>
      </c>
      <c r="B176" s="244"/>
      <c r="C176" s="244"/>
      <c r="D176" s="244"/>
      <c r="E176" s="245"/>
      <c r="F176" s="244"/>
      <c r="G176" s="244"/>
      <c r="H176" s="244"/>
      <c r="I176" s="255"/>
      <c r="J176" s="255"/>
      <c r="K176" s="247"/>
      <c r="L176" s="248"/>
      <c r="M176" s="270"/>
      <c r="N176" s="273"/>
      <c r="O176" s="272">
        <f>IFERROR(VLOOKUP(N176,'Listas Generales'!$B$25:$C$29,2,0),0)</f>
        <v>0</v>
      </c>
      <c r="P176" s="273"/>
      <c r="Q176" s="272">
        <f>IFERROR(VLOOKUP(P176,'Listas Generales'!$B$32:$C$36,2,0),0)</f>
        <v>0</v>
      </c>
      <c r="R176" s="273"/>
      <c r="S176" s="272">
        <f>IFERROR(VLOOKUP(R176,'Listas Generales'!$B$40:$C$44,2,0),0)</f>
        <v>0</v>
      </c>
      <c r="T176" s="274">
        <f t="shared" si="5"/>
        <v>0</v>
      </c>
      <c r="U176" s="273" t="str">
        <f>IFERROR(VLOOKUP(T176,'Listas Generales'!$B$4:$C$7,2,0),"-")</f>
        <v>Sin clasificar</v>
      </c>
      <c r="V176" s="249"/>
      <c r="W176" s="279"/>
      <c r="X176" s="280"/>
      <c r="Y176" s="280"/>
      <c r="Z176" s="280"/>
      <c r="AA176" s="280"/>
      <c r="AB176" s="281"/>
      <c r="AC176" s="290"/>
      <c r="AD176" s="285"/>
      <c r="AE176" s="285"/>
      <c r="AF176" s="285"/>
      <c r="AG176" s="285"/>
      <c r="AH176" s="288"/>
      <c r="AI176" s="315"/>
      <c r="AJ176" s="288"/>
      <c r="AK176" s="315"/>
      <c r="AL176" s="285"/>
      <c r="AM176" s="252"/>
      <c r="AN176" s="293" t="str">
        <f>IF(ISERROR(VLOOKUP(AL176,'Listas Ley Transparencia'!$H$3:$M$17,2,0)),"",VLOOKUP(AL176,'Listas Ley Transparencia'!$H$3:$M$17,2,0))</f>
        <v/>
      </c>
      <c r="AO176" s="294" t="str">
        <f>IF(ISERROR(VLOOKUP(AL176,'Listas Ley Transparencia'!$H$3:$M$17,3,0)),"",VLOOKUP(AL176,'Listas Ley Transparencia'!$H$3:$M$17,3,0))</f>
        <v/>
      </c>
      <c r="AP176" s="294" t="str">
        <f>IF(ISERROR(VLOOKUP(AL176,'Listas Ley Transparencia'!$H$3:$M$17,4,0)),"",VLOOKUP(AL176,'Listas Ley Transparencia'!$H$3:$M$17,4,0))</f>
        <v/>
      </c>
      <c r="AQ176" s="295" t="str">
        <f>IF(ISERROR(VLOOKUP(AL176,'Listas Ley Transparencia'!$H$3:$M$17,6,0)),"",VLOOKUP(AL176,'Listas Ley Transparencia'!$H$3:$M$17,6,0))</f>
        <v/>
      </c>
      <c r="AR176" s="279"/>
      <c r="AS176" s="251"/>
      <c r="AT176" s="280"/>
      <c r="AU176" s="280"/>
      <c r="AV176" s="242"/>
      <c r="AW176" s="303"/>
      <c r="AX176" s="304"/>
      <c r="AY176" s="305"/>
      <c r="AZ176" s="305"/>
      <c r="BA176" s="306" t="str">
        <f t="shared" si="6"/>
        <v>No</v>
      </c>
    </row>
    <row r="177" spans="1:53" ht="93" customHeight="1">
      <c r="A177" s="243">
        <v>175</v>
      </c>
      <c r="B177" s="244"/>
      <c r="C177" s="244"/>
      <c r="D177" s="244"/>
      <c r="E177" s="245"/>
      <c r="F177" s="244"/>
      <c r="G177" s="244"/>
      <c r="H177" s="244"/>
      <c r="I177" s="255"/>
      <c r="J177" s="255"/>
      <c r="K177" s="247"/>
      <c r="L177" s="248"/>
      <c r="M177" s="270"/>
      <c r="N177" s="273"/>
      <c r="O177" s="272">
        <f>IFERROR(VLOOKUP(N177,'Listas Generales'!$B$25:$C$29,2,0),0)</f>
        <v>0</v>
      </c>
      <c r="P177" s="273"/>
      <c r="Q177" s="272">
        <f>IFERROR(VLOOKUP(P177,'Listas Generales'!$B$32:$C$36,2,0),0)</f>
        <v>0</v>
      </c>
      <c r="R177" s="273"/>
      <c r="S177" s="272">
        <f>IFERROR(VLOOKUP(R177,'Listas Generales'!$B$40:$C$44,2,0),0)</f>
        <v>0</v>
      </c>
      <c r="T177" s="274">
        <f t="shared" si="5"/>
        <v>0</v>
      </c>
      <c r="U177" s="273" t="str">
        <f>IFERROR(VLOOKUP(T177,'Listas Generales'!$B$4:$C$7,2,0),"-")</f>
        <v>Sin clasificar</v>
      </c>
      <c r="V177" s="249"/>
      <c r="W177" s="279"/>
      <c r="X177" s="280"/>
      <c r="Y177" s="280"/>
      <c r="Z177" s="280"/>
      <c r="AA177" s="280"/>
      <c r="AB177" s="281"/>
      <c r="AC177" s="290"/>
      <c r="AD177" s="285"/>
      <c r="AE177" s="285"/>
      <c r="AF177" s="285"/>
      <c r="AG177" s="285"/>
      <c r="AH177" s="288"/>
      <c r="AI177" s="315"/>
      <c r="AJ177" s="288"/>
      <c r="AK177" s="315"/>
      <c r="AL177" s="285"/>
      <c r="AM177" s="252"/>
      <c r="AN177" s="293" t="str">
        <f>IF(ISERROR(VLOOKUP(AL177,'Listas Ley Transparencia'!$H$3:$M$17,2,0)),"",VLOOKUP(AL177,'Listas Ley Transparencia'!$H$3:$M$17,2,0))</f>
        <v/>
      </c>
      <c r="AO177" s="294" t="str">
        <f>IF(ISERROR(VLOOKUP(AL177,'Listas Ley Transparencia'!$H$3:$M$17,3,0)),"",VLOOKUP(AL177,'Listas Ley Transparencia'!$H$3:$M$17,3,0))</f>
        <v/>
      </c>
      <c r="AP177" s="294" t="str">
        <f>IF(ISERROR(VLOOKUP(AL177,'Listas Ley Transparencia'!$H$3:$M$17,4,0)),"",VLOOKUP(AL177,'Listas Ley Transparencia'!$H$3:$M$17,4,0))</f>
        <v/>
      </c>
      <c r="AQ177" s="295" t="str">
        <f>IF(ISERROR(VLOOKUP(AL177,'Listas Ley Transparencia'!$H$3:$M$17,6,0)),"",VLOOKUP(AL177,'Listas Ley Transparencia'!$H$3:$M$17,6,0))</f>
        <v/>
      </c>
      <c r="AR177" s="279"/>
      <c r="AS177" s="251"/>
      <c r="AT177" s="280"/>
      <c r="AU177" s="280"/>
      <c r="AV177" s="242"/>
      <c r="AW177" s="303"/>
      <c r="AX177" s="304"/>
      <c r="AY177" s="305"/>
      <c r="AZ177" s="305"/>
      <c r="BA177" s="306" t="str">
        <f t="shared" si="6"/>
        <v>No</v>
      </c>
    </row>
    <row r="178" spans="1:53" ht="93" customHeight="1">
      <c r="A178" s="243">
        <v>176</v>
      </c>
      <c r="B178" s="244"/>
      <c r="C178" s="244"/>
      <c r="D178" s="244"/>
      <c r="E178" s="245"/>
      <c r="F178" s="244"/>
      <c r="G178" s="244"/>
      <c r="H178" s="244"/>
      <c r="I178" s="255"/>
      <c r="J178" s="255"/>
      <c r="K178" s="247"/>
      <c r="L178" s="248"/>
      <c r="M178" s="270"/>
      <c r="N178" s="273"/>
      <c r="O178" s="272">
        <f>IFERROR(VLOOKUP(N178,'Listas Generales'!$B$25:$C$29,2,0),0)</f>
        <v>0</v>
      </c>
      <c r="P178" s="273"/>
      <c r="Q178" s="272">
        <f>IFERROR(VLOOKUP(P178,'Listas Generales'!$B$32:$C$36,2,0),0)</f>
        <v>0</v>
      </c>
      <c r="R178" s="273"/>
      <c r="S178" s="272">
        <f>IFERROR(VLOOKUP(R178,'Listas Generales'!$B$40:$C$44,2,0),0)</f>
        <v>0</v>
      </c>
      <c r="T178" s="274">
        <f t="shared" si="5"/>
        <v>0</v>
      </c>
      <c r="U178" s="273" t="str">
        <f>IFERROR(VLOOKUP(T178,'Listas Generales'!$B$4:$C$7,2,0),"-")</f>
        <v>Sin clasificar</v>
      </c>
      <c r="V178" s="249"/>
      <c r="W178" s="279"/>
      <c r="X178" s="280"/>
      <c r="Y178" s="280"/>
      <c r="Z178" s="280"/>
      <c r="AA178" s="280"/>
      <c r="AB178" s="281"/>
      <c r="AC178" s="290"/>
      <c r="AD178" s="285"/>
      <c r="AE178" s="285"/>
      <c r="AF178" s="285"/>
      <c r="AG178" s="285"/>
      <c r="AH178" s="288"/>
      <c r="AI178" s="315"/>
      <c r="AJ178" s="288"/>
      <c r="AK178" s="315"/>
      <c r="AL178" s="285"/>
      <c r="AM178" s="252"/>
      <c r="AN178" s="293" t="str">
        <f>IF(ISERROR(VLOOKUP(AL178,'Listas Ley Transparencia'!$H$3:$M$17,2,0)),"",VLOOKUP(AL178,'Listas Ley Transparencia'!$H$3:$M$17,2,0))</f>
        <v/>
      </c>
      <c r="AO178" s="294" t="str">
        <f>IF(ISERROR(VLOOKUP(AL178,'Listas Ley Transparencia'!$H$3:$M$17,3,0)),"",VLOOKUP(AL178,'Listas Ley Transparencia'!$H$3:$M$17,3,0))</f>
        <v/>
      </c>
      <c r="AP178" s="294" t="str">
        <f>IF(ISERROR(VLOOKUP(AL178,'Listas Ley Transparencia'!$H$3:$M$17,4,0)),"",VLOOKUP(AL178,'Listas Ley Transparencia'!$H$3:$M$17,4,0))</f>
        <v/>
      </c>
      <c r="AQ178" s="295" t="str">
        <f>IF(ISERROR(VLOOKUP(AL178,'Listas Ley Transparencia'!$H$3:$M$17,6,0)),"",VLOOKUP(AL178,'Listas Ley Transparencia'!$H$3:$M$17,6,0))</f>
        <v/>
      </c>
      <c r="AR178" s="279"/>
      <c r="AS178" s="251"/>
      <c r="AT178" s="280"/>
      <c r="AU178" s="280"/>
      <c r="AV178" s="242"/>
      <c r="AW178" s="303"/>
      <c r="AX178" s="304"/>
      <c r="AY178" s="305"/>
      <c r="AZ178" s="305"/>
      <c r="BA178" s="306" t="str">
        <f t="shared" si="6"/>
        <v>No</v>
      </c>
    </row>
    <row r="179" spans="1:53" ht="93" customHeight="1">
      <c r="A179" s="243">
        <v>177</v>
      </c>
      <c r="B179" s="244"/>
      <c r="C179" s="244"/>
      <c r="D179" s="244"/>
      <c r="E179" s="245"/>
      <c r="F179" s="244"/>
      <c r="G179" s="244"/>
      <c r="H179" s="244"/>
      <c r="I179" s="255"/>
      <c r="J179" s="255"/>
      <c r="K179" s="247"/>
      <c r="L179" s="248"/>
      <c r="M179" s="270"/>
      <c r="N179" s="273"/>
      <c r="O179" s="272">
        <f>IFERROR(VLOOKUP(N179,'Listas Generales'!$B$25:$C$29,2,0),0)</f>
        <v>0</v>
      </c>
      <c r="P179" s="273"/>
      <c r="Q179" s="272">
        <f>IFERROR(VLOOKUP(P179,'Listas Generales'!$B$32:$C$36,2,0),0)</f>
        <v>0</v>
      </c>
      <c r="R179" s="273"/>
      <c r="S179" s="272">
        <f>IFERROR(VLOOKUP(R179,'Listas Generales'!$B$40:$C$44,2,0),0)</f>
        <v>0</v>
      </c>
      <c r="T179" s="274">
        <f t="shared" si="5"/>
        <v>0</v>
      </c>
      <c r="U179" s="273" t="str">
        <f>IFERROR(VLOOKUP(T179,'Listas Generales'!$B$4:$C$7,2,0),"-")</f>
        <v>Sin clasificar</v>
      </c>
      <c r="V179" s="249"/>
      <c r="W179" s="279"/>
      <c r="X179" s="280"/>
      <c r="Y179" s="280"/>
      <c r="Z179" s="280"/>
      <c r="AA179" s="280"/>
      <c r="AB179" s="281"/>
      <c r="AC179" s="290"/>
      <c r="AD179" s="285"/>
      <c r="AE179" s="285"/>
      <c r="AF179" s="285"/>
      <c r="AG179" s="285"/>
      <c r="AH179" s="288"/>
      <c r="AI179" s="315"/>
      <c r="AJ179" s="288"/>
      <c r="AK179" s="315"/>
      <c r="AL179" s="285"/>
      <c r="AM179" s="252"/>
      <c r="AN179" s="293" t="str">
        <f>IF(ISERROR(VLOOKUP(AL179,'Listas Ley Transparencia'!$H$3:$M$17,2,0)),"",VLOOKUP(AL179,'Listas Ley Transparencia'!$H$3:$M$17,2,0))</f>
        <v/>
      </c>
      <c r="AO179" s="294" t="str">
        <f>IF(ISERROR(VLOOKUP(AL179,'Listas Ley Transparencia'!$H$3:$M$17,3,0)),"",VLOOKUP(AL179,'Listas Ley Transparencia'!$H$3:$M$17,3,0))</f>
        <v/>
      </c>
      <c r="AP179" s="294" t="str">
        <f>IF(ISERROR(VLOOKUP(AL179,'Listas Ley Transparencia'!$H$3:$M$17,4,0)),"",VLOOKUP(AL179,'Listas Ley Transparencia'!$H$3:$M$17,4,0))</f>
        <v/>
      </c>
      <c r="AQ179" s="295" t="str">
        <f>IF(ISERROR(VLOOKUP(AL179,'Listas Ley Transparencia'!$H$3:$M$17,6,0)),"",VLOOKUP(AL179,'Listas Ley Transparencia'!$H$3:$M$17,6,0))</f>
        <v/>
      </c>
      <c r="AR179" s="279"/>
      <c r="AS179" s="251"/>
      <c r="AT179" s="280"/>
      <c r="AU179" s="280"/>
      <c r="AV179" s="242"/>
      <c r="AW179" s="303"/>
      <c r="AX179" s="304"/>
      <c r="AY179" s="305"/>
      <c r="AZ179" s="305"/>
      <c r="BA179" s="306" t="str">
        <f t="shared" si="6"/>
        <v>No</v>
      </c>
    </row>
    <row r="180" spans="1:53" ht="93" customHeight="1">
      <c r="A180" s="243">
        <v>178</v>
      </c>
      <c r="B180" s="244"/>
      <c r="C180" s="244"/>
      <c r="D180" s="244"/>
      <c r="E180" s="245"/>
      <c r="F180" s="244"/>
      <c r="G180" s="244"/>
      <c r="H180" s="244"/>
      <c r="I180" s="255"/>
      <c r="J180" s="255"/>
      <c r="K180" s="247"/>
      <c r="L180" s="248"/>
      <c r="M180" s="270"/>
      <c r="N180" s="273"/>
      <c r="O180" s="272">
        <f>IFERROR(VLOOKUP(N180,'Listas Generales'!$B$25:$C$29,2,0),0)</f>
        <v>0</v>
      </c>
      <c r="P180" s="273"/>
      <c r="Q180" s="272">
        <f>IFERROR(VLOOKUP(P180,'Listas Generales'!$B$32:$C$36,2,0),0)</f>
        <v>0</v>
      </c>
      <c r="R180" s="273"/>
      <c r="S180" s="272">
        <f>IFERROR(VLOOKUP(R180,'Listas Generales'!$B$40:$C$44,2,0),0)</f>
        <v>0</v>
      </c>
      <c r="T180" s="274">
        <f t="shared" si="5"/>
        <v>0</v>
      </c>
      <c r="U180" s="273" t="str">
        <f>IFERROR(VLOOKUP(T180,'Listas Generales'!$B$4:$C$7,2,0),"-")</f>
        <v>Sin clasificar</v>
      </c>
      <c r="V180" s="249"/>
      <c r="W180" s="279"/>
      <c r="X180" s="280"/>
      <c r="Y180" s="280"/>
      <c r="Z180" s="280"/>
      <c r="AA180" s="280"/>
      <c r="AB180" s="281"/>
      <c r="AC180" s="290"/>
      <c r="AD180" s="285"/>
      <c r="AE180" s="285"/>
      <c r="AF180" s="285"/>
      <c r="AG180" s="285"/>
      <c r="AH180" s="288"/>
      <c r="AI180" s="315"/>
      <c r="AJ180" s="288"/>
      <c r="AK180" s="315"/>
      <c r="AL180" s="285"/>
      <c r="AM180" s="252"/>
      <c r="AN180" s="293" t="str">
        <f>IF(ISERROR(VLOOKUP(AL180,'Listas Ley Transparencia'!$H$3:$M$17,2,0)),"",VLOOKUP(AL180,'Listas Ley Transparencia'!$H$3:$M$17,2,0))</f>
        <v/>
      </c>
      <c r="AO180" s="294" t="str">
        <f>IF(ISERROR(VLOOKUP(AL180,'Listas Ley Transparencia'!$H$3:$M$17,3,0)),"",VLOOKUP(AL180,'Listas Ley Transparencia'!$H$3:$M$17,3,0))</f>
        <v/>
      </c>
      <c r="AP180" s="294" t="str">
        <f>IF(ISERROR(VLOOKUP(AL180,'Listas Ley Transparencia'!$H$3:$M$17,4,0)),"",VLOOKUP(AL180,'Listas Ley Transparencia'!$H$3:$M$17,4,0))</f>
        <v/>
      </c>
      <c r="AQ180" s="295" t="str">
        <f>IF(ISERROR(VLOOKUP(AL180,'Listas Ley Transparencia'!$H$3:$M$17,6,0)),"",VLOOKUP(AL180,'Listas Ley Transparencia'!$H$3:$M$17,6,0))</f>
        <v/>
      </c>
      <c r="AR180" s="279"/>
      <c r="AS180" s="251"/>
      <c r="AT180" s="280"/>
      <c r="AU180" s="280"/>
      <c r="AV180" s="242"/>
      <c r="AW180" s="303"/>
      <c r="AX180" s="304"/>
      <c r="AY180" s="305"/>
      <c r="AZ180" s="305"/>
      <c r="BA180" s="306" t="str">
        <f t="shared" si="6"/>
        <v>No</v>
      </c>
    </row>
    <row r="181" spans="1:53" ht="93" customHeight="1">
      <c r="A181" s="243">
        <v>179</v>
      </c>
      <c r="B181" s="244"/>
      <c r="C181" s="244"/>
      <c r="D181" s="244"/>
      <c r="E181" s="245"/>
      <c r="F181" s="244"/>
      <c r="G181" s="244"/>
      <c r="H181" s="244"/>
      <c r="I181" s="255"/>
      <c r="J181" s="255"/>
      <c r="K181" s="247"/>
      <c r="L181" s="248"/>
      <c r="M181" s="270"/>
      <c r="N181" s="273"/>
      <c r="O181" s="272">
        <f>IFERROR(VLOOKUP(N181,'Listas Generales'!$B$25:$C$29,2,0),0)</f>
        <v>0</v>
      </c>
      <c r="P181" s="273"/>
      <c r="Q181" s="272">
        <f>IFERROR(VLOOKUP(P181,'Listas Generales'!$B$32:$C$36,2,0),0)</f>
        <v>0</v>
      </c>
      <c r="R181" s="273"/>
      <c r="S181" s="272">
        <f>IFERROR(VLOOKUP(R181,'Listas Generales'!$B$40:$C$44,2,0),0)</f>
        <v>0</v>
      </c>
      <c r="T181" s="274">
        <f t="shared" si="5"/>
        <v>0</v>
      </c>
      <c r="U181" s="273" t="str">
        <f>IFERROR(VLOOKUP(T181,'Listas Generales'!$B$4:$C$7,2,0),"-")</f>
        <v>Sin clasificar</v>
      </c>
      <c r="V181" s="249"/>
      <c r="W181" s="279"/>
      <c r="X181" s="280"/>
      <c r="Y181" s="280"/>
      <c r="Z181" s="280"/>
      <c r="AA181" s="280"/>
      <c r="AB181" s="281"/>
      <c r="AC181" s="290"/>
      <c r="AD181" s="285"/>
      <c r="AE181" s="285"/>
      <c r="AF181" s="285"/>
      <c r="AG181" s="285"/>
      <c r="AH181" s="288"/>
      <c r="AI181" s="315"/>
      <c r="AJ181" s="288"/>
      <c r="AK181" s="315"/>
      <c r="AL181" s="285"/>
      <c r="AM181" s="252"/>
      <c r="AN181" s="293" t="str">
        <f>IF(ISERROR(VLOOKUP(AL181,'Listas Ley Transparencia'!$H$3:$M$17,2,0)),"",VLOOKUP(AL181,'Listas Ley Transparencia'!$H$3:$M$17,2,0))</f>
        <v/>
      </c>
      <c r="AO181" s="294" t="str">
        <f>IF(ISERROR(VLOOKUP(AL181,'Listas Ley Transparencia'!$H$3:$M$17,3,0)),"",VLOOKUP(AL181,'Listas Ley Transparencia'!$H$3:$M$17,3,0))</f>
        <v/>
      </c>
      <c r="AP181" s="294" t="str">
        <f>IF(ISERROR(VLOOKUP(AL181,'Listas Ley Transparencia'!$H$3:$M$17,4,0)),"",VLOOKUP(AL181,'Listas Ley Transparencia'!$H$3:$M$17,4,0))</f>
        <v/>
      </c>
      <c r="AQ181" s="295" t="str">
        <f>IF(ISERROR(VLOOKUP(AL181,'Listas Ley Transparencia'!$H$3:$M$17,6,0)),"",VLOOKUP(AL181,'Listas Ley Transparencia'!$H$3:$M$17,6,0))</f>
        <v/>
      </c>
      <c r="AR181" s="279"/>
      <c r="AS181" s="251"/>
      <c r="AT181" s="280"/>
      <c r="AU181" s="280"/>
      <c r="AV181" s="242"/>
      <c r="AW181" s="303"/>
      <c r="AX181" s="304"/>
      <c r="AY181" s="305"/>
      <c r="AZ181" s="305"/>
      <c r="BA181" s="306" t="str">
        <f t="shared" si="6"/>
        <v>No</v>
      </c>
    </row>
    <row r="182" spans="1:53" ht="93" customHeight="1">
      <c r="A182" s="243">
        <v>180</v>
      </c>
      <c r="B182" s="244"/>
      <c r="C182" s="244"/>
      <c r="D182" s="244"/>
      <c r="E182" s="245"/>
      <c r="F182" s="244"/>
      <c r="G182" s="244"/>
      <c r="H182" s="244"/>
      <c r="I182" s="255"/>
      <c r="J182" s="255"/>
      <c r="K182" s="247"/>
      <c r="L182" s="248"/>
      <c r="M182" s="270"/>
      <c r="N182" s="273"/>
      <c r="O182" s="272">
        <f>IFERROR(VLOOKUP(N182,'Listas Generales'!$B$25:$C$29,2,0),0)</f>
        <v>0</v>
      </c>
      <c r="P182" s="273"/>
      <c r="Q182" s="272">
        <f>IFERROR(VLOOKUP(P182,'Listas Generales'!$B$32:$C$36,2,0),0)</f>
        <v>0</v>
      </c>
      <c r="R182" s="273"/>
      <c r="S182" s="272">
        <f>IFERROR(VLOOKUP(R182,'Listas Generales'!$B$40:$C$44,2,0),0)</f>
        <v>0</v>
      </c>
      <c r="T182" s="274">
        <f t="shared" si="5"/>
        <v>0</v>
      </c>
      <c r="U182" s="273" t="str">
        <f>IFERROR(VLOOKUP(T182,'Listas Generales'!$B$4:$C$7,2,0),"-")</f>
        <v>Sin clasificar</v>
      </c>
      <c r="V182" s="249"/>
      <c r="W182" s="279"/>
      <c r="X182" s="280"/>
      <c r="Y182" s="280"/>
      <c r="Z182" s="280"/>
      <c r="AA182" s="280"/>
      <c r="AB182" s="281"/>
      <c r="AC182" s="290"/>
      <c r="AD182" s="285"/>
      <c r="AE182" s="285"/>
      <c r="AF182" s="285"/>
      <c r="AG182" s="285"/>
      <c r="AH182" s="288"/>
      <c r="AI182" s="315"/>
      <c r="AJ182" s="288"/>
      <c r="AK182" s="315"/>
      <c r="AL182" s="285"/>
      <c r="AM182" s="252"/>
      <c r="AN182" s="293" t="str">
        <f>IF(ISERROR(VLOOKUP(AL182,'Listas Ley Transparencia'!$H$3:$M$17,2,0)),"",VLOOKUP(AL182,'Listas Ley Transparencia'!$H$3:$M$17,2,0))</f>
        <v/>
      </c>
      <c r="AO182" s="294" t="str">
        <f>IF(ISERROR(VLOOKUP(AL182,'Listas Ley Transparencia'!$H$3:$M$17,3,0)),"",VLOOKUP(AL182,'Listas Ley Transparencia'!$H$3:$M$17,3,0))</f>
        <v/>
      </c>
      <c r="AP182" s="294" t="str">
        <f>IF(ISERROR(VLOOKUP(AL182,'Listas Ley Transparencia'!$H$3:$M$17,4,0)),"",VLOOKUP(AL182,'Listas Ley Transparencia'!$H$3:$M$17,4,0))</f>
        <v/>
      </c>
      <c r="AQ182" s="295" t="str">
        <f>IF(ISERROR(VLOOKUP(AL182,'Listas Ley Transparencia'!$H$3:$M$17,6,0)),"",VLOOKUP(AL182,'Listas Ley Transparencia'!$H$3:$M$17,6,0))</f>
        <v/>
      </c>
      <c r="AR182" s="279"/>
      <c r="AS182" s="251"/>
      <c r="AT182" s="280"/>
      <c r="AU182" s="280"/>
      <c r="AV182" s="242"/>
      <c r="AW182" s="303"/>
      <c r="AX182" s="304"/>
      <c r="AY182" s="305"/>
      <c r="AZ182" s="305"/>
      <c r="BA182" s="306" t="str">
        <f t="shared" si="6"/>
        <v>No</v>
      </c>
    </row>
    <row r="183" spans="1:53" ht="93" customHeight="1">
      <c r="A183" s="243">
        <v>181</v>
      </c>
      <c r="B183" s="244"/>
      <c r="C183" s="244"/>
      <c r="D183" s="244"/>
      <c r="E183" s="245"/>
      <c r="F183" s="244"/>
      <c r="G183" s="244"/>
      <c r="H183" s="244"/>
      <c r="I183" s="255"/>
      <c r="J183" s="255"/>
      <c r="K183" s="247"/>
      <c r="L183" s="248"/>
      <c r="M183" s="270"/>
      <c r="N183" s="273"/>
      <c r="O183" s="272">
        <f>IFERROR(VLOOKUP(N183,'Listas Generales'!$B$25:$C$29,2,0),0)</f>
        <v>0</v>
      </c>
      <c r="P183" s="273"/>
      <c r="Q183" s="272">
        <f>IFERROR(VLOOKUP(P183,'Listas Generales'!$B$32:$C$36,2,0),0)</f>
        <v>0</v>
      </c>
      <c r="R183" s="273"/>
      <c r="S183" s="272">
        <f>IFERROR(VLOOKUP(R183,'Listas Generales'!$B$40:$C$44,2,0),0)</f>
        <v>0</v>
      </c>
      <c r="T183" s="274">
        <f t="shared" si="5"/>
        <v>0</v>
      </c>
      <c r="U183" s="273" t="str">
        <f>IFERROR(VLOOKUP(T183,'Listas Generales'!$B$4:$C$7,2,0),"-")</f>
        <v>Sin clasificar</v>
      </c>
      <c r="V183" s="249"/>
      <c r="W183" s="279"/>
      <c r="X183" s="280"/>
      <c r="Y183" s="280"/>
      <c r="Z183" s="280"/>
      <c r="AA183" s="280"/>
      <c r="AB183" s="281"/>
      <c r="AC183" s="290"/>
      <c r="AD183" s="285"/>
      <c r="AE183" s="285"/>
      <c r="AF183" s="285"/>
      <c r="AG183" s="285"/>
      <c r="AH183" s="288"/>
      <c r="AI183" s="315"/>
      <c r="AJ183" s="288"/>
      <c r="AK183" s="315"/>
      <c r="AL183" s="285"/>
      <c r="AM183" s="252"/>
      <c r="AN183" s="293" t="str">
        <f>IF(ISERROR(VLOOKUP(AL183,'Listas Ley Transparencia'!$H$3:$M$17,2,0)),"",VLOOKUP(AL183,'Listas Ley Transparencia'!$H$3:$M$17,2,0))</f>
        <v/>
      </c>
      <c r="AO183" s="294" t="str">
        <f>IF(ISERROR(VLOOKUP(AL183,'Listas Ley Transparencia'!$H$3:$M$17,3,0)),"",VLOOKUP(AL183,'Listas Ley Transparencia'!$H$3:$M$17,3,0))</f>
        <v/>
      </c>
      <c r="AP183" s="294" t="str">
        <f>IF(ISERROR(VLOOKUP(AL183,'Listas Ley Transparencia'!$H$3:$M$17,4,0)),"",VLOOKUP(AL183,'Listas Ley Transparencia'!$H$3:$M$17,4,0))</f>
        <v/>
      </c>
      <c r="AQ183" s="295" t="str">
        <f>IF(ISERROR(VLOOKUP(AL183,'Listas Ley Transparencia'!$H$3:$M$17,6,0)),"",VLOOKUP(AL183,'Listas Ley Transparencia'!$H$3:$M$17,6,0))</f>
        <v/>
      </c>
      <c r="AR183" s="279"/>
      <c r="AS183" s="251"/>
      <c r="AT183" s="280"/>
      <c r="AU183" s="280"/>
      <c r="AV183" s="242"/>
      <c r="AW183" s="303"/>
      <c r="AX183" s="304"/>
      <c r="AY183" s="305"/>
      <c r="AZ183" s="305"/>
      <c r="BA183" s="306" t="str">
        <f t="shared" si="6"/>
        <v>No</v>
      </c>
    </row>
    <row r="184" spans="1:53" ht="93" customHeight="1">
      <c r="A184" s="243">
        <v>182</v>
      </c>
      <c r="B184" s="244"/>
      <c r="C184" s="244"/>
      <c r="D184" s="244"/>
      <c r="E184" s="245"/>
      <c r="F184" s="244"/>
      <c r="G184" s="244"/>
      <c r="H184" s="244"/>
      <c r="I184" s="255"/>
      <c r="J184" s="255"/>
      <c r="K184" s="247"/>
      <c r="L184" s="248"/>
      <c r="M184" s="270"/>
      <c r="N184" s="273"/>
      <c r="O184" s="272">
        <f>IFERROR(VLOOKUP(N184,'Listas Generales'!$B$25:$C$29,2,0),0)</f>
        <v>0</v>
      </c>
      <c r="P184" s="273"/>
      <c r="Q184" s="272">
        <f>IFERROR(VLOOKUP(P184,'Listas Generales'!$B$32:$C$36,2,0),0)</f>
        <v>0</v>
      </c>
      <c r="R184" s="273"/>
      <c r="S184" s="272">
        <f>IFERROR(VLOOKUP(R184,'Listas Generales'!$B$40:$C$44,2,0),0)</f>
        <v>0</v>
      </c>
      <c r="T184" s="274">
        <f t="shared" si="5"/>
        <v>0</v>
      </c>
      <c r="U184" s="273" t="str">
        <f>IFERROR(VLOOKUP(T184,'Listas Generales'!$B$4:$C$7,2,0),"-")</f>
        <v>Sin clasificar</v>
      </c>
      <c r="V184" s="249"/>
      <c r="W184" s="279"/>
      <c r="X184" s="280"/>
      <c r="Y184" s="280"/>
      <c r="Z184" s="280"/>
      <c r="AA184" s="280"/>
      <c r="AB184" s="281"/>
      <c r="AC184" s="290"/>
      <c r="AD184" s="285"/>
      <c r="AE184" s="285"/>
      <c r="AF184" s="285"/>
      <c r="AG184" s="285"/>
      <c r="AH184" s="288"/>
      <c r="AI184" s="315"/>
      <c r="AJ184" s="288"/>
      <c r="AK184" s="315"/>
      <c r="AL184" s="285"/>
      <c r="AM184" s="252"/>
      <c r="AN184" s="293" t="str">
        <f>IF(ISERROR(VLOOKUP(AL184,'Listas Ley Transparencia'!$H$3:$M$17,2,0)),"",VLOOKUP(AL184,'Listas Ley Transparencia'!$H$3:$M$17,2,0))</f>
        <v/>
      </c>
      <c r="AO184" s="294" t="str">
        <f>IF(ISERROR(VLOOKUP(AL184,'Listas Ley Transparencia'!$H$3:$M$17,3,0)),"",VLOOKUP(AL184,'Listas Ley Transparencia'!$H$3:$M$17,3,0))</f>
        <v/>
      </c>
      <c r="AP184" s="294" t="str">
        <f>IF(ISERROR(VLOOKUP(AL184,'Listas Ley Transparencia'!$H$3:$M$17,4,0)),"",VLOOKUP(AL184,'Listas Ley Transparencia'!$H$3:$M$17,4,0))</f>
        <v/>
      </c>
      <c r="AQ184" s="295" t="str">
        <f>IF(ISERROR(VLOOKUP(AL184,'Listas Ley Transparencia'!$H$3:$M$17,6,0)),"",VLOOKUP(AL184,'Listas Ley Transparencia'!$H$3:$M$17,6,0))</f>
        <v/>
      </c>
      <c r="AR184" s="279"/>
      <c r="AS184" s="251"/>
      <c r="AT184" s="280"/>
      <c r="AU184" s="280"/>
      <c r="AV184" s="242"/>
      <c r="AW184" s="303"/>
      <c r="AX184" s="304"/>
      <c r="AY184" s="305"/>
      <c r="AZ184" s="305"/>
      <c r="BA184" s="306" t="str">
        <f t="shared" si="6"/>
        <v>No</v>
      </c>
    </row>
    <row r="185" spans="1:53" ht="93" customHeight="1">
      <c r="A185" s="243">
        <v>183</v>
      </c>
      <c r="B185" s="244"/>
      <c r="C185" s="244"/>
      <c r="D185" s="244"/>
      <c r="E185" s="245"/>
      <c r="F185" s="244"/>
      <c r="G185" s="244"/>
      <c r="H185" s="244"/>
      <c r="I185" s="255"/>
      <c r="J185" s="255"/>
      <c r="K185" s="247"/>
      <c r="L185" s="248"/>
      <c r="M185" s="270"/>
      <c r="N185" s="273"/>
      <c r="O185" s="272">
        <f>IFERROR(VLOOKUP(N185,'Listas Generales'!$B$25:$C$29,2,0),0)</f>
        <v>0</v>
      </c>
      <c r="P185" s="273"/>
      <c r="Q185" s="272">
        <f>IFERROR(VLOOKUP(P185,'Listas Generales'!$B$32:$C$36,2,0),0)</f>
        <v>0</v>
      </c>
      <c r="R185" s="273"/>
      <c r="S185" s="272">
        <f>IFERROR(VLOOKUP(R185,'Listas Generales'!$B$40:$C$44,2,0),0)</f>
        <v>0</v>
      </c>
      <c r="T185" s="274">
        <f t="shared" si="5"/>
        <v>0</v>
      </c>
      <c r="U185" s="273" t="str">
        <f>IFERROR(VLOOKUP(T185,'Listas Generales'!$B$4:$C$7,2,0),"-")</f>
        <v>Sin clasificar</v>
      </c>
      <c r="V185" s="249"/>
      <c r="W185" s="279"/>
      <c r="X185" s="280"/>
      <c r="Y185" s="280"/>
      <c r="Z185" s="280"/>
      <c r="AA185" s="280"/>
      <c r="AB185" s="281"/>
      <c r="AC185" s="290"/>
      <c r="AD185" s="285"/>
      <c r="AE185" s="285"/>
      <c r="AF185" s="285"/>
      <c r="AG185" s="285"/>
      <c r="AH185" s="288"/>
      <c r="AI185" s="315"/>
      <c r="AJ185" s="288"/>
      <c r="AK185" s="315"/>
      <c r="AL185" s="285"/>
      <c r="AM185" s="252"/>
      <c r="AN185" s="293" t="str">
        <f>IF(ISERROR(VLOOKUP(AL185,'Listas Ley Transparencia'!$H$3:$M$17,2,0)),"",VLOOKUP(AL185,'Listas Ley Transparencia'!$H$3:$M$17,2,0))</f>
        <v/>
      </c>
      <c r="AO185" s="294" t="str">
        <f>IF(ISERROR(VLOOKUP(AL185,'Listas Ley Transparencia'!$H$3:$M$17,3,0)),"",VLOOKUP(AL185,'Listas Ley Transparencia'!$H$3:$M$17,3,0))</f>
        <v/>
      </c>
      <c r="AP185" s="294" t="str">
        <f>IF(ISERROR(VLOOKUP(AL185,'Listas Ley Transparencia'!$H$3:$M$17,4,0)),"",VLOOKUP(AL185,'Listas Ley Transparencia'!$H$3:$M$17,4,0))</f>
        <v/>
      </c>
      <c r="AQ185" s="295" t="str">
        <f>IF(ISERROR(VLOOKUP(AL185,'Listas Ley Transparencia'!$H$3:$M$17,6,0)),"",VLOOKUP(AL185,'Listas Ley Transparencia'!$H$3:$M$17,6,0))</f>
        <v/>
      </c>
      <c r="AR185" s="279"/>
      <c r="AS185" s="251"/>
      <c r="AT185" s="280"/>
      <c r="AU185" s="280"/>
      <c r="AV185" s="242"/>
      <c r="AW185" s="303"/>
      <c r="AX185" s="304"/>
      <c r="AY185" s="305"/>
      <c r="AZ185" s="305"/>
      <c r="BA185" s="306" t="str">
        <f t="shared" si="6"/>
        <v>No</v>
      </c>
    </row>
    <row r="186" spans="1:53" ht="93" customHeight="1">
      <c r="A186" s="243">
        <v>184</v>
      </c>
      <c r="B186" s="244"/>
      <c r="C186" s="244"/>
      <c r="D186" s="244"/>
      <c r="E186" s="245"/>
      <c r="F186" s="244"/>
      <c r="G186" s="244"/>
      <c r="H186" s="244"/>
      <c r="I186" s="255"/>
      <c r="J186" s="255"/>
      <c r="K186" s="247"/>
      <c r="L186" s="248"/>
      <c r="M186" s="270"/>
      <c r="N186" s="273"/>
      <c r="O186" s="272">
        <f>IFERROR(VLOOKUP(N186,'Listas Generales'!$B$25:$C$29,2,0),0)</f>
        <v>0</v>
      </c>
      <c r="P186" s="273"/>
      <c r="Q186" s="272">
        <f>IFERROR(VLOOKUP(P186,'Listas Generales'!$B$32:$C$36,2,0),0)</f>
        <v>0</v>
      </c>
      <c r="R186" s="273"/>
      <c r="S186" s="272">
        <f>IFERROR(VLOOKUP(R186,'Listas Generales'!$B$40:$C$44,2,0),0)</f>
        <v>0</v>
      </c>
      <c r="T186" s="274">
        <f t="shared" si="5"/>
        <v>0</v>
      </c>
      <c r="U186" s="273" t="str">
        <f>IFERROR(VLOOKUP(T186,'Listas Generales'!$B$4:$C$7,2,0),"-")</f>
        <v>Sin clasificar</v>
      </c>
      <c r="V186" s="249"/>
      <c r="W186" s="279"/>
      <c r="X186" s="280"/>
      <c r="Y186" s="280"/>
      <c r="Z186" s="280"/>
      <c r="AA186" s="280"/>
      <c r="AB186" s="281"/>
      <c r="AC186" s="290"/>
      <c r="AD186" s="285"/>
      <c r="AE186" s="285"/>
      <c r="AF186" s="285"/>
      <c r="AG186" s="285"/>
      <c r="AH186" s="288"/>
      <c r="AI186" s="315"/>
      <c r="AJ186" s="288"/>
      <c r="AK186" s="315"/>
      <c r="AL186" s="285"/>
      <c r="AM186" s="252"/>
      <c r="AN186" s="293" t="str">
        <f>IF(ISERROR(VLOOKUP(AL186,'Listas Ley Transparencia'!$H$3:$M$17,2,0)),"",VLOOKUP(AL186,'Listas Ley Transparencia'!$H$3:$M$17,2,0))</f>
        <v/>
      </c>
      <c r="AO186" s="294" t="str">
        <f>IF(ISERROR(VLOOKUP(AL186,'Listas Ley Transparencia'!$H$3:$M$17,3,0)),"",VLOOKUP(AL186,'Listas Ley Transparencia'!$H$3:$M$17,3,0))</f>
        <v/>
      </c>
      <c r="AP186" s="294" t="str">
        <f>IF(ISERROR(VLOOKUP(AL186,'Listas Ley Transparencia'!$H$3:$M$17,4,0)),"",VLOOKUP(AL186,'Listas Ley Transparencia'!$H$3:$M$17,4,0))</f>
        <v/>
      </c>
      <c r="AQ186" s="295" t="str">
        <f>IF(ISERROR(VLOOKUP(AL186,'Listas Ley Transparencia'!$H$3:$M$17,6,0)),"",VLOOKUP(AL186,'Listas Ley Transparencia'!$H$3:$M$17,6,0))</f>
        <v/>
      </c>
      <c r="AR186" s="279"/>
      <c r="AS186" s="251"/>
      <c r="AT186" s="280"/>
      <c r="AU186" s="280"/>
      <c r="AV186" s="242"/>
      <c r="AW186" s="303"/>
      <c r="AX186" s="304"/>
      <c r="AY186" s="305"/>
      <c r="AZ186" s="305"/>
      <c r="BA186" s="306" t="str">
        <f t="shared" si="6"/>
        <v>No</v>
      </c>
    </row>
    <row r="187" spans="1:53" ht="93" customHeight="1">
      <c r="A187" s="243">
        <v>185</v>
      </c>
      <c r="B187" s="244"/>
      <c r="C187" s="244"/>
      <c r="D187" s="244"/>
      <c r="E187" s="245"/>
      <c r="F187" s="244"/>
      <c r="G187" s="244"/>
      <c r="H187" s="244"/>
      <c r="I187" s="255"/>
      <c r="J187" s="255"/>
      <c r="K187" s="247"/>
      <c r="L187" s="248"/>
      <c r="M187" s="270"/>
      <c r="N187" s="273"/>
      <c r="O187" s="272">
        <f>IFERROR(VLOOKUP(N187,'Listas Generales'!$B$25:$C$29,2,0),0)</f>
        <v>0</v>
      </c>
      <c r="P187" s="273"/>
      <c r="Q187" s="272">
        <f>IFERROR(VLOOKUP(P187,'Listas Generales'!$B$32:$C$36,2,0),0)</f>
        <v>0</v>
      </c>
      <c r="R187" s="273"/>
      <c r="S187" s="272">
        <f>IFERROR(VLOOKUP(R187,'Listas Generales'!$B$40:$C$44,2,0),0)</f>
        <v>0</v>
      </c>
      <c r="T187" s="274">
        <f t="shared" si="5"/>
        <v>0</v>
      </c>
      <c r="U187" s="273" t="str">
        <f>IFERROR(VLOOKUP(T187,'Listas Generales'!$B$4:$C$7,2,0),"-")</f>
        <v>Sin clasificar</v>
      </c>
      <c r="V187" s="249"/>
      <c r="W187" s="279"/>
      <c r="X187" s="280"/>
      <c r="Y187" s="280"/>
      <c r="Z187" s="280"/>
      <c r="AA187" s="280"/>
      <c r="AB187" s="281"/>
      <c r="AC187" s="290"/>
      <c r="AD187" s="285"/>
      <c r="AE187" s="285"/>
      <c r="AF187" s="285"/>
      <c r="AG187" s="285"/>
      <c r="AH187" s="288"/>
      <c r="AI187" s="315"/>
      <c r="AJ187" s="288"/>
      <c r="AK187" s="315"/>
      <c r="AL187" s="285"/>
      <c r="AM187" s="252"/>
      <c r="AN187" s="293" t="str">
        <f>IF(ISERROR(VLOOKUP(AL187,'Listas Ley Transparencia'!$H$3:$M$17,2,0)),"",VLOOKUP(AL187,'Listas Ley Transparencia'!$H$3:$M$17,2,0))</f>
        <v/>
      </c>
      <c r="AO187" s="294" t="str">
        <f>IF(ISERROR(VLOOKUP(AL187,'Listas Ley Transparencia'!$H$3:$M$17,3,0)),"",VLOOKUP(AL187,'Listas Ley Transparencia'!$H$3:$M$17,3,0))</f>
        <v/>
      </c>
      <c r="AP187" s="294" t="str">
        <f>IF(ISERROR(VLOOKUP(AL187,'Listas Ley Transparencia'!$H$3:$M$17,4,0)),"",VLOOKUP(AL187,'Listas Ley Transparencia'!$H$3:$M$17,4,0))</f>
        <v/>
      </c>
      <c r="AQ187" s="295" t="str">
        <f>IF(ISERROR(VLOOKUP(AL187,'Listas Ley Transparencia'!$H$3:$M$17,6,0)),"",VLOOKUP(AL187,'Listas Ley Transparencia'!$H$3:$M$17,6,0))</f>
        <v/>
      </c>
      <c r="AR187" s="279"/>
      <c r="AS187" s="251"/>
      <c r="AT187" s="280"/>
      <c r="AU187" s="280"/>
      <c r="AV187" s="242"/>
      <c r="AW187" s="303"/>
      <c r="AX187" s="304"/>
      <c r="AY187" s="305"/>
      <c r="AZ187" s="305"/>
      <c r="BA187" s="306" t="str">
        <f t="shared" si="6"/>
        <v>No</v>
      </c>
    </row>
    <row r="188" spans="1:53" ht="93" customHeight="1">
      <c r="A188" s="243">
        <v>186</v>
      </c>
      <c r="B188" s="244"/>
      <c r="C188" s="244"/>
      <c r="D188" s="244"/>
      <c r="E188" s="245"/>
      <c r="F188" s="244"/>
      <c r="G188" s="244"/>
      <c r="H188" s="244"/>
      <c r="I188" s="255"/>
      <c r="J188" s="255"/>
      <c r="K188" s="247"/>
      <c r="L188" s="248"/>
      <c r="M188" s="270"/>
      <c r="N188" s="273"/>
      <c r="O188" s="272">
        <f>IFERROR(VLOOKUP(N188,'Listas Generales'!$B$25:$C$29,2,0),0)</f>
        <v>0</v>
      </c>
      <c r="P188" s="273"/>
      <c r="Q188" s="272">
        <f>IFERROR(VLOOKUP(P188,'Listas Generales'!$B$32:$C$36,2,0),0)</f>
        <v>0</v>
      </c>
      <c r="R188" s="273"/>
      <c r="S188" s="272">
        <f>IFERROR(VLOOKUP(R188,'Listas Generales'!$B$40:$C$44,2,0),0)</f>
        <v>0</v>
      </c>
      <c r="T188" s="274">
        <f t="shared" si="5"/>
        <v>0</v>
      </c>
      <c r="U188" s="273" t="str">
        <f>IFERROR(VLOOKUP(T188,'Listas Generales'!$B$4:$C$7,2,0),"-")</f>
        <v>Sin clasificar</v>
      </c>
      <c r="V188" s="249"/>
      <c r="W188" s="279"/>
      <c r="X188" s="280"/>
      <c r="Y188" s="280"/>
      <c r="Z188" s="280"/>
      <c r="AA188" s="280"/>
      <c r="AB188" s="281"/>
      <c r="AC188" s="290"/>
      <c r="AD188" s="285"/>
      <c r="AE188" s="285"/>
      <c r="AF188" s="285"/>
      <c r="AG188" s="285"/>
      <c r="AH188" s="288"/>
      <c r="AI188" s="315"/>
      <c r="AJ188" s="288"/>
      <c r="AK188" s="315"/>
      <c r="AL188" s="285"/>
      <c r="AM188" s="252"/>
      <c r="AN188" s="293" t="str">
        <f>IF(ISERROR(VLOOKUP(AL188,'Listas Ley Transparencia'!$H$3:$M$17,2,0)),"",VLOOKUP(AL188,'Listas Ley Transparencia'!$H$3:$M$17,2,0))</f>
        <v/>
      </c>
      <c r="AO188" s="294" t="str">
        <f>IF(ISERROR(VLOOKUP(AL188,'Listas Ley Transparencia'!$H$3:$M$17,3,0)),"",VLOOKUP(AL188,'Listas Ley Transparencia'!$H$3:$M$17,3,0))</f>
        <v/>
      </c>
      <c r="AP188" s="294" t="str">
        <f>IF(ISERROR(VLOOKUP(AL188,'Listas Ley Transparencia'!$H$3:$M$17,4,0)),"",VLOOKUP(AL188,'Listas Ley Transparencia'!$H$3:$M$17,4,0))</f>
        <v/>
      </c>
      <c r="AQ188" s="295" t="str">
        <f>IF(ISERROR(VLOOKUP(AL188,'Listas Ley Transparencia'!$H$3:$M$17,6,0)),"",VLOOKUP(AL188,'Listas Ley Transparencia'!$H$3:$M$17,6,0))</f>
        <v/>
      </c>
      <c r="AR188" s="279"/>
      <c r="AS188" s="251"/>
      <c r="AT188" s="280"/>
      <c r="AU188" s="280"/>
      <c r="AV188" s="242"/>
      <c r="AW188" s="303"/>
      <c r="AX188" s="304"/>
      <c r="AY188" s="305"/>
      <c r="AZ188" s="305"/>
      <c r="BA188" s="306" t="str">
        <f t="shared" si="6"/>
        <v>No</v>
      </c>
    </row>
    <row r="189" spans="1:53" ht="93" customHeight="1">
      <c r="A189" s="243">
        <v>187</v>
      </c>
      <c r="B189" s="244"/>
      <c r="C189" s="244"/>
      <c r="D189" s="244"/>
      <c r="E189" s="245"/>
      <c r="F189" s="244"/>
      <c r="G189" s="244"/>
      <c r="H189" s="244"/>
      <c r="I189" s="255"/>
      <c r="J189" s="255"/>
      <c r="K189" s="247"/>
      <c r="L189" s="248"/>
      <c r="M189" s="270"/>
      <c r="N189" s="273"/>
      <c r="O189" s="272">
        <f>IFERROR(VLOOKUP(N189,'Listas Generales'!$B$25:$C$29,2,0),0)</f>
        <v>0</v>
      </c>
      <c r="P189" s="273"/>
      <c r="Q189" s="272">
        <f>IFERROR(VLOOKUP(P189,'Listas Generales'!$B$32:$C$36,2,0),0)</f>
        <v>0</v>
      </c>
      <c r="R189" s="273"/>
      <c r="S189" s="272">
        <f>IFERROR(VLOOKUP(R189,'Listas Generales'!$B$40:$C$44,2,0),0)</f>
        <v>0</v>
      </c>
      <c r="T189" s="274">
        <f t="shared" si="5"/>
        <v>0</v>
      </c>
      <c r="U189" s="273" t="str">
        <f>IFERROR(VLOOKUP(T189,'Listas Generales'!$B$4:$C$7,2,0),"-")</f>
        <v>Sin clasificar</v>
      </c>
      <c r="V189" s="249"/>
      <c r="W189" s="279"/>
      <c r="X189" s="280"/>
      <c r="Y189" s="280"/>
      <c r="Z189" s="280"/>
      <c r="AA189" s="280"/>
      <c r="AB189" s="281"/>
      <c r="AC189" s="290"/>
      <c r="AD189" s="285"/>
      <c r="AE189" s="285"/>
      <c r="AF189" s="285"/>
      <c r="AG189" s="285"/>
      <c r="AH189" s="288"/>
      <c r="AI189" s="315"/>
      <c r="AJ189" s="288"/>
      <c r="AK189" s="315"/>
      <c r="AL189" s="285"/>
      <c r="AM189" s="252"/>
      <c r="AN189" s="293" t="str">
        <f>IF(ISERROR(VLOOKUP(AL189,'Listas Ley Transparencia'!$H$3:$M$17,2,0)),"",VLOOKUP(AL189,'Listas Ley Transparencia'!$H$3:$M$17,2,0))</f>
        <v/>
      </c>
      <c r="AO189" s="294" t="str">
        <f>IF(ISERROR(VLOOKUP(AL189,'Listas Ley Transparencia'!$H$3:$M$17,3,0)),"",VLOOKUP(AL189,'Listas Ley Transparencia'!$H$3:$M$17,3,0))</f>
        <v/>
      </c>
      <c r="AP189" s="294" t="str">
        <f>IF(ISERROR(VLOOKUP(AL189,'Listas Ley Transparencia'!$H$3:$M$17,4,0)),"",VLOOKUP(AL189,'Listas Ley Transparencia'!$H$3:$M$17,4,0))</f>
        <v/>
      </c>
      <c r="AQ189" s="295" t="str">
        <f>IF(ISERROR(VLOOKUP(AL189,'Listas Ley Transparencia'!$H$3:$M$17,6,0)),"",VLOOKUP(AL189,'Listas Ley Transparencia'!$H$3:$M$17,6,0))</f>
        <v/>
      </c>
      <c r="AR189" s="279"/>
      <c r="AS189" s="251"/>
      <c r="AT189" s="280"/>
      <c r="AU189" s="280"/>
      <c r="AV189" s="242"/>
      <c r="AW189" s="303"/>
      <c r="AX189" s="304"/>
      <c r="AY189" s="305"/>
      <c r="AZ189" s="305"/>
      <c r="BA189" s="306" t="str">
        <f t="shared" si="6"/>
        <v>No</v>
      </c>
    </row>
    <row r="190" spans="1:53" ht="93" customHeight="1">
      <c r="A190" s="243">
        <v>188</v>
      </c>
      <c r="B190" s="244"/>
      <c r="C190" s="244"/>
      <c r="D190" s="244"/>
      <c r="E190" s="245"/>
      <c r="F190" s="244"/>
      <c r="G190" s="244"/>
      <c r="H190" s="244"/>
      <c r="I190" s="255"/>
      <c r="J190" s="255"/>
      <c r="K190" s="247"/>
      <c r="L190" s="248"/>
      <c r="M190" s="270"/>
      <c r="N190" s="273"/>
      <c r="O190" s="272">
        <f>IFERROR(VLOOKUP(N190,'Listas Generales'!$B$25:$C$29,2,0),0)</f>
        <v>0</v>
      </c>
      <c r="P190" s="273"/>
      <c r="Q190" s="272">
        <f>IFERROR(VLOOKUP(P190,'Listas Generales'!$B$32:$C$36,2,0),0)</f>
        <v>0</v>
      </c>
      <c r="R190" s="273"/>
      <c r="S190" s="272">
        <f>IFERROR(VLOOKUP(R190,'Listas Generales'!$B$40:$C$44,2,0),0)</f>
        <v>0</v>
      </c>
      <c r="T190" s="274">
        <f t="shared" si="5"/>
        <v>0</v>
      </c>
      <c r="U190" s="273" t="str">
        <f>IFERROR(VLOOKUP(T190,'Listas Generales'!$B$4:$C$7,2,0),"-")</f>
        <v>Sin clasificar</v>
      </c>
      <c r="V190" s="249"/>
      <c r="W190" s="279"/>
      <c r="X190" s="280"/>
      <c r="Y190" s="280"/>
      <c r="Z190" s="280"/>
      <c r="AA190" s="280"/>
      <c r="AB190" s="281"/>
      <c r="AC190" s="290"/>
      <c r="AD190" s="285"/>
      <c r="AE190" s="285"/>
      <c r="AF190" s="285"/>
      <c r="AG190" s="285"/>
      <c r="AH190" s="288"/>
      <c r="AI190" s="315"/>
      <c r="AJ190" s="288"/>
      <c r="AK190" s="315"/>
      <c r="AL190" s="285"/>
      <c r="AM190" s="252"/>
      <c r="AN190" s="293" t="str">
        <f>IF(ISERROR(VLOOKUP(AL190,'Listas Ley Transparencia'!$H$3:$M$17,2,0)),"",VLOOKUP(AL190,'Listas Ley Transparencia'!$H$3:$M$17,2,0))</f>
        <v/>
      </c>
      <c r="AO190" s="294" t="str">
        <f>IF(ISERROR(VLOOKUP(AL190,'Listas Ley Transparencia'!$H$3:$M$17,3,0)),"",VLOOKUP(AL190,'Listas Ley Transparencia'!$H$3:$M$17,3,0))</f>
        <v/>
      </c>
      <c r="AP190" s="294" t="str">
        <f>IF(ISERROR(VLOOKUP(AL190,'Listas Ley Transparencia'!$H$3:$M$17,4,0)),"",VLOOKUP(AL190,'Listas Ley Transparencia'!$H$3:$M$17,4,0))</f>
        <v/>
      </c>
      <c r="AQ190" s="295" t="str">
        <f>IF(ISERROR(VLOOKUP(AL190,'Listas Ley Transparencia'!$H$3:$M$17,6,0)),"",VLOOKUP(AL190,'Listas Ley Transparencia'!$H$3:$M$17,6,0))</f>
        <v/>
      </c>
      <c r="AR190" s="279"/>
      <c r="AS190" s="251"/>
      <c r="AT190" s="280"/>
      <c r="AU190" s="280"/>
      <c r="AV190" s="242"/>
      <c r="AW190" s="303"/>
      <c r="AX190" s="304"/>
      <c r="AY190" s="305"/>
      <c r="AZ190" s="305"/>
      <c r="BA190" s="306" t="str">
        <f t="shared" si="6"/>
        <v>No</v>
      </c>
    </row>
    <row r="191" spans="1:53" ht="93" customHeight="1">
      <c r="A191" s="243">
        <v>189</v>
      </c>
      <c r="B191" s="244"/>
      <c r="C191" s="244"/>
      <c r="D191" s="244"/>
      <c r="E191" s="245"/>
      <c r="F191" s="244"/>
      <c r="G191" s="244"/>
      <c r="H191" s="244"/>
      <c r="I191" s="255"/>
      <c r="J191" s="255"/>
      <c r="K191" s="247"/>
      <c r="L191" s="248"/>
      <c r="M191" s="270"/>
      <c r="N191" s="273"/>
      <c r="O191" s="272">
        <f>IFERROR(VLOOKUP(N191,'Listas Generales'!$B$25:$C$29,2,0),0)</f>
        <v>0</v>
      </c>
      <c r="P191" s="273"/>
      <c r="Q191" s="272">
        <f>IFERROR(VLOOKUP(P191,'Listas Generales'!$B$32:$C$36,2,0),0)</f>
        <v>0</v>
      </c>
      <c r="R191" s="273"/>
      <c r="S191" s="272">
        <f>IFERROR(VLOOKUP(R191,'Listas Generales'!$B$40:$C$44,2,0),0)</f>
        <v>0</v>
      </c>
      <c r="T191" s="274">
        <f t="shared" si="5"/>
        <v>0</v>
      </c>
      <c r="U191" s="273" t="str">
        <f>IFERROR(VLOOKUP(T191,'Listas Generales'!$B$4:$C$7,2,0),"-")</f>
        <v>Sin clasificar</v>
      </c>
      <c r="V191" s="249"/>
      <c r="W191" s="279"/>
      <c r="X191" s="280"/>
      <c r="Y191" s="280"/>
      <c r="Z191" s="280"/>
      <c r="AA191" s="280"/>
      <c r="AB191" s="281"/>
      <c r="AC191" s="290"/>
      <c r="AD191" s="285"/>
      <c r="AE191" s="285"/>
      <c r="AF191" s="285"/>
      <c r="AG191" s="285"/>
      <c r="AH191" s="288"/>
      <c r="AI191" s="315"/>
      <c r="AJ191" s="288"/>
      <c r="AK191" s="315"/>
      <c r="AL191" s="285"/>
      <c r="AM191" s="252"/>
      <c r="AN191" s="293" t="str">
        <f>IF(ISERROR(VLOOKUP(AL191,'Listas Ley Transparencia'!$H$3:$M$17,2,0)),"",VLOOKUP(AL191,'Listas Ley Transparencia'!$H$3:$M$17,2,0))</f>
        <v/>
      </c>
      <c r="AO191" s="294" t="str">
        <f>IF(ISERROR(VLOOKUP(AL191,'Listas Ley Transparencia'!$H$3:$M$17,3,0)),"",VLOOKUP(AL191,'Listas Ley Transparencia'!$H$3:$M$17,3,0))</f>
        <v/>
      </c>
      <c r="AP191" s="294" t="str">
        <f>IF(ISERROR(VLOOKUP(AL191,'Listas Ley Transparencia'!$H$3:$M$17,4,0)),"",VLOOKUP(AL191,'Listas Ley Transparencia'!$H$3:$M$17,4,0))</f>
        <v/>
      </c>
      <c r="AQ191" s="295" t="str">
        <f>IF(ISERROR(VLOOKUP(AL191,'Listas Ley Transparencia'!$H$3:$M$17,6,0)),"",VLOOKUP(AL191,'Listas Ley Transparencia'!$H$3:$M$17,6,0))</f>
        <v/>
      </c>
      <c r="AR191" s="279"/>
      <c r="AS191" s="251"/>
      <c r="AT191" s="280"/>
      <c r="AU191" s="280"/>
      <c r="AV191" s="242"/>
      <c r="AW191" s="303"/>
      <c r="AX191" s="304"/>
      <c r="AY191" s="305"/>
      <c r="AZ191" s="305"/>
      <c r="BA191" s="306" t="str">
        <f t="shared" si="6"/>
        <v>No</v>
      </c>
    </row>
    <row r="192" spans="1:53" ht="93" customHeight="1">
      <c r="A192" s="243">
        <v>190</v>
      </c>
      <c r="B192" s="244"/>
      <c r="C192" s="244"/>
      <c r="D192" s="244"/>
      <c r="E192" s="245"/>
      <c r="F192" s="244"/>
      <c r="G192" s="244"/>
      <c r="H192" s="244"/>
      <c r="I192" s="255"/>
      <c r="J192" s="255"/>
      <c r="K192" s="247"/>
      <c r="L192" s="248"/>
      <c r="M192" s="270"/>
      <c r="N192" s="273"/>
      <c r="O192" s="272">
        <f>IFERROR(VLOOKUP(N192,'Listas Generales'!$B$25:$C$29,2,0),0)</f>
        <v>0</v>
      </c>
      <c r="P192" s="273"/>
      <c r="Q192" s="272">
        <f>IFERROR(VLOOKUP(P192,'Listas Generales'!$B$32:$C$36,2,0),0)</f>
        <v>0</v>
      </c>
      <c r="R192" s="273"/>
      <c r="S192" s="272">
        <f>IFERROR(VLOOKUP(R192,'Listas Generales'!$B$40:$C$44,2,0),0)</f>
        <v>0</v>
      </c>
      <c r="T192" s="274">
        <f t="shared" si="5"/>
        <v>0</v>
      </c>
      <c r="U192" s="273" t="str">
        <f>IFERROR(VLOOKUP(T192,'Listas Generales'!$B$4:$C$7,2,0),"-")</f>
        <v>Sin clasificar</v>
      </c>
      <c r="V192" s="249"/>
      <c r="W192" s="279"/>
      <c r="X192" s="280"/>
      <c r="Y192" s="280"/>
      <c r="Z192" s="280"/>
      <c r="AA192" s="280"/>
      <c r="AB192" s="281"/>
      <c r="AC192" s="290"/>
      <c r="AD192" s="285"/>
      <c r="AE192" s="285"/>
      <c r="AF192" s="285"/>
      <c r="AG192" s="285"/>
      <c r="AH192" s="288"/>
      <c r="AI192" s="315"/>
      <c r="AJ192" s="288"/>
      <c r="AK192" s="315"/>
      <c r="AL192" s="285"/>
      <c r="AM192" s="252"/>
      <c r="AN192" s="293" t="str">
        <f>IF(ISERROR(VLOOKUP(AL192,'Listas Ley Transparencia'!$H$3:$M$17,2,0)),"",VLOOKUP(AL192,'Listas Ley Transparencia'!$H$3:$M$17,2,0))</f>
        <v/>
      </c>
      <c r="AO192" s="294" t="str">
        <f>IF(ISERROR(VLOOKUP(AL192,'Listas Ley Transparencia'!$H$3:$M$17,3,0)),"",VLOOKUP(AL192,'Listas Ley Transparencia'!$H$3:$M$17,3,0))</f>
        <v/>
      </c>
      <c r="AP192" s="294" t="str">
        <f>IF(ISERROR(VLOOKUP(AL192,'Listas Ley Transparencia'!$H$3:$M$17,4,0)),"",VLOOKUP(AL192,'Listas Ley Transparencia'!$H$3:$M$17,4,0))</f>
        <v/>
      </c>
      <c r="AQ192" s="295" t="str">
        <f>IF(ISERROR(VLOOKUP(AL192,'Listas Ley Transparencia'!$H$3:$M$17,6,0)),"",VLOOKUP(AL192,'Listas Ley Transparencia'!$H$3:$M$17,6,0))</f>
        <v/>
      </c>
      <c r="AR192" s="279"/>
      <c r="AS192" s="251"/>
      <c r="AT192" s="280"/>
      <c r="AU192" s="280"/>
      <c r="AV192" s="242"/>
      <c r="AW192" s="303"/>
      <c r="AX192" s="304"/>
      <c r="AY192" s="305"/>
      <c r="AZ192" s="305"/>
      <c r="BA192" s="306" t="str">
        <f t="shared" si="6"/>
        <v>No</v>
      </c>
    </row>
    <row r="193" spans="1:53" ht="93" customHeight="1">
      <c r="A193" s="243">
        <v>191</v>
      </c>
      <c r="B193" s="244"/>
      <c r="C193" s="244"/>
      <c r="D193" s="244"/>
      <c r="E193" s="245"/>
      <c r="F193" s="244"/>
      <c r="G193" s="244"/>
      <c r="H193" s="244"/>
      <c r="I193" s="255"/>
      <c r="J193" s="255"/>
      <c r="K193" s="247"/>
      <c r="L193" s="248"/>
      <c r="M193" s="270"/>
      <c r="N193" s="273"/>
      <c r="O193" s="272">
        <f>IFERROR(VLOOKUP(N193,'Listas Generales'!$B$25:$C$29,2,0),0)</f>
        <v>0</v>
      </c>
      <c r="P193" s="273"/>
      <c r="Q193" s="272">
        <f>IFERROR(VLOOKUP(P193,'Listas Generales'!$B$32:$C$36,2,0),0)</f>
        <v>0</v>
      </c>
      <c r="R193" s="273"/>
      <c r="S193" s="272">
        <f>IFERROR(VLOOKUP(R193,'Listas Generales'!$B$40:$C$44,2,0),0)</f>
        <v>0</v>
      </c>
      <c r="T193" s="274">
        <f t="shared" si="5"/>
        <v>0</v>
      </c>
      <c r="U193" s="273" t="str">
        <f>IFERROR(VLOOKUP(T193,'Listas Generales'!$B$4:$C$7,2,0),"-")</f>
        <v>Sin clasificar</v>
      </c>
      <c r="V193" s="249"/>
      <c r="W193" s="279"/>
      <c r="X193" s="280"/>
      <c r="Y193" s="280"/>
      <c r="Z193" s="280"/>
      <c r="AA193" s="280"/>
      <c r="AB193" s="281"/>
      <c r="AC193" s="290"/>
      <c r="AD193" s="285"/>
      <c r="AE193" s="285"/>
      <c r="AF193" s="285"/>
      <c r="AG193" s="285"/>
      <c r="AH193" s="288"/>
      <c r="AI193" s="315"/>
      <c r="AJ193" s="288"/>
      <c r="AK193" s="315"/>
      <c r="AL193" s="285"/>
      <c r="AM193" s="252"/>
      <c r="AN193" s="293" t="str">
        <f>IF(ISERROR(VLOOKUP(AL193,'Listas Ley Transparencia'!$H$3:$M$17,2,0)),"",VLOOKUP(AL193,'Listas Ley Transparencia'!$H$3:$M$17,2,0))</f>
        <v/>
      </c>
      <c r="AO193" s="294" t="str">
        <f>IF(ISERROR(VLOOKUP(AL193,'Listas Ley Transparencia'!$H$3:$M$17,3,0)),"",VLOOKUP(AL193,'Listas Ley Transparencia'!$H$3:$M$17,3,0))</f>
        <v/>
      </c>
      <c r="AP193" s="294" t="str">
        <f>IF(ISERROR(VLOOKUP(AL193,'Listas Ley Transparencia'!$H$3:$M$17,4,0)),"",VLOOKUP(AL193,'Listas Ley Transparencia'!$H$3:$M$17,4,0))</f>
        <v/>
      </c>
      <c r="AQ193" s="295" t="str">
        <f>IF(ISERROR(VLOOKUP(AL193,'Listas Ley Transparencia'!$H$3:$M$17,6,0)),"",VLOOKUP(AL193,'Listas Ley Transparencia'!$H$3:$M$17,6,0))</f>
        <v/>
      </c>
      <c r="AR193" s="279"/>
      <c r="AS193" s="251"/>
      <c r="AT193" s="280"/>
      <c r="AU193" s="280"/>
      <c r="AV193" s="242"/>
      <c r="AW193" s="303"/>
      <c r="AX193" s="304"/>
      <c r="AY193" s="305"/>
      <c r="AZ193" s="305"/>
      <c r="BA193" s="306" t="str">
        <f t="shared" si="6"/>
        <v>No</v>
      </c>
    </row>
    <row r="194" spans="1:53" ht="93" customHeight="1">
      <c r="A194" s="243">
        <v>192</v>
      </c>
      <c r="B194" s="244"/>
      <c r="C194" s="244"/>
      <c r="D194" s="244"/>
      <c r="E194" s="245"/>
      <c r="F194" s="244"/>
      <c r="G194" s="244"/>
      <c r="H194" s="244"/>
      <c r="I194" s="255"/>
      <c r="J194" s="255"/>
      <c r="K194" s="247"/>
      <c r="L194" s="248"/>
      <c r="M194" s="270"/>
      <c r="N194" s="273"/>
      <c r="O194" s="272">
        <f>IFERROR(VLOOKUP(N194,'Listas Generales'!$B$25:$C$29,2,0),0)</f>
        <v>0</v>
      </c>
      <c r="P194" s="273"/>
      <c r="Q194" s="272">
        <f>IFERROR(VLOOKUP(P194,'Listas Generales'!$B$32:$C$36,2,0),0)</f>
        <v>0</v>
      </c>
      <c r="R194" s="273"/>
      <c r="S194" s="272">
        <f>IFERROR(VLOOKUP(R194,'Listas Generales'!$B$40:$C$44,2,0),0)</f>
        <v>0</v>
      </c>
      <c r="T194" s="274">
        <f t="shared" si="5"/>
        <v>0</v>
      </c>
      <c r="U194" s="273" t="str">
        <f>IFERROR(VLOOKUP(T194,'Listas Generales'!$B$4:$C$7,2,0),"-")</f>
        <v>Sin clasificar</v>
      </c>
      <c r="V194" s="249"/>
      <c r="W194" s="279"/>
      <c r="X194" s="280"/>
      <c r="Y194" s="280"/>
      <c r="Z194" s="280"/>
      <c r="AA194" s="280"/>
      <c r="AB194" s="281"/>
      <c r="AC194" s="290"/>
      <c r="AD194" s="285"/>
      <c r="AE194" s="285"/>
      <c r="AF194" s="285"/>
      <c r="AG194" s="285"/>
      <c r="AH194" s="288"/>
      <c r="AI194" s="315"/>
      <c r="AJ194" s="288"/>
      <c r="AK194" s="315"/>
      <c r="AL194" s="285"/>
      <c r="AM194" s="252"/>
      <c r="AN194" s="293" t="str">
        <f>IF(ISERROR(VLOOKUP(AL194,'Listas Ley Transparencia'!$H$3:$M$17,2,0)),"",VLOOKUP(AL194,'Listas Ley Transparencia'!$H$3:$M$17,2,0))</f>
        <v/>
      </c>
      <c r="AO194" s="294" t="str">
        <f>IF(ISERROR(VLOOKUP(AL194,'Listas Ley Transparencia'!$H$3:$M$17,3,0)),"",VLOOKUP(AL194,'Listas Ley Transparencia'!$H$3:$M$17,3,0))</f>
        <v/>
      </c>
      <c r="AP194" s="294" t="str">
        <f>IF(ISERROR(VLOOKUP(AL194,'Listas Ley Transparencia'!$H$3:$M$17,4,0)),"",VLOOKUP(AL194,'Listas Ley Transparencia'!$H$3:$M$17,4,0))</f>
        <v/>
      </c>
      <c r="AQ194" s="295" t="str">
        <f>IF(ISERROR(VLOOKUP(AL194,'Listas Ley Transparencia'!$H$3:$M$17,6,0)),"",VLOOKUP(AL194,'Listas Ley Transparencia'!$H$3:$M$17,6,0))</f>
        <v/>
      </c>
      <c r="AR194" s="279"/>
      <c r="AS194" s="251"/>
      <c r="AT194" s="280"/>
      <c r="AU194" s="280"/>
      <c r="AV194" s="242"/>
      <c r="AW194" s="303"/>
      <c r="AX194" s="304"/>
      <c r="AY194" s="305"/>
      <c r="AZ194" s="305"/>
      <c r="BA194" s="306" t="str">
        <f t="shared" si="6"/>
        <v>No</v>
      </c>
    </row>
    <row r="195" spans="1:53" ht="93" customHeight="1">
      <c r="A195" s="243">
        <v>193</v>
      </c>
      <c r="B195" s="244"/>
      <c r="C195" s="244"/>
      <c r="D195" s="244"/>
      <c r="E195" s="245"/>
      <c r="F195" s="244"/>
      <c r="G195" s="244"/>
      <c r="H195" s="244"/>
      <c r="I195" s="255"/>
      <c r="J195" s="255"/>
      <c r="K195" s="247"/>
      <c r="L195" s="248"/>
      <c r="M195" s="270"/>
      <c r="N195" s="273"/>
      <c r="O195" s="272">
        <f>IFERROR(VLOOKUP(N195,'Listas Generales'!$B$25:$C$29,2,0),0)</f>
        <v>0</v>
      </c>
      <c r="P195" s="273"/>
      <c r="Q195" s="272">
        <f>IFERROR(VLOOKUP(P195,'Listas Generales'!$B$32:$C$36,2,0),0)</f>
        <v>0</v>
      </c>
      <c r="R195" s="273"/>
      <c r="S195" s="272">
        <f>IFERROR(VLOOKUP(R195,'Listas Generales'!$B$40:$C$44,2,0),0)</f>
        <v>0</v>
      </c>
      <c r="T195" s="274">
        <f t="shared" ref="T195:T258" si="7">IF(OR(O195=0,Q195=0,S195=0),0,IF(AND(O195=1,Q195=1,S195=1),1,(IF(OR(AND(O195=5,Q195=5),AND(Q195=5,S195=5),AND(O195=5,S195=5),AND(O195=5,Q195=5,S195=5)),5,3))))</f>
        <v>0</v>
      </c>
      <c r="U195" s="273" t="str">
        <f>IFERROR(VLOOKUP(T195,'Listas Generales'!$B$4:$C$7,2,0),"-")</f>
        <v>Sin clasificar</v>
      </c>
      <c r="V195" s="249"/>
      <c r="W195" s="279"/>
      <c r="X195" s="280"/>
      <c r="Y195" s="280"/>
      <c r="Z195" s="280"/>
      <c r="AA195" s="280"/>
      <c r="AB195" s="281"/>
      <c r="AC195" s="290"/>
      <c r="AD195" s="285"/>
      <c r="AE195" s="285"/>
      <c r="AF195" s="285"/>
      <c r="AG195" s="285"/>
      <c r="AH195" s="288"/>
      <c r="AI195" s="315"/>
      <c r="AJ195" s="288"/>
      <c r="AK195" s="315"/>
      <c r="AL195" s="285"/>
      <c r="AM195" s="252"/>
      <c r="AN195" s="293" t="str">
        <f>IF(ISERROR(VLOOKUP(AL195,'Listas Ley Transparencia'!$H$3:$M$17,2,0)),"",VLOOKUP(AL195,'Listas Ley Transparencia'!$H$3:$M$17,2,0))</f>
        <v/>
      </c>
      <c r="AO195" s="294" t="str">
        <f>IF(ISERROR(VLOOKUP(AL195,'Listas Ley Transparencia'!$H$3:$M$17,3,0)),"",VLOOKUP(AL195,'Listas Ley Transparencia'!$H$3:$M$17,3,0))</f>
        <v/>
      </c>
      <c r="AP195" s="294" t="str">
        <f>IF(ISERROR(VLOOKUP(AL195,'Listas Ley Transparencia'!$H$3:$M$17,4,0)),"",VLOOKUP(AL195,'Listas Ley Transparencia'!$H$3:$M$17,4,0))</f>
        <v/>
      </c>
      <c r="AQ195" s="295" t="str">
        <f>IF(ISERROR(VLOOKUP(AL195,'Listas Ley Transparencia'!$H$3:$M$17,6,0)),"",VLOOKUP(AL195,'Listas Ley Transparencia'!$H$3:$M$17,6,0))</f>
        <v/>
      </c>
      <c r="AR195" s="279"/>
      <c r="AS195" s="251"/>
      <c r="AT195" s="280"/>
      <c r="AU195" s="280"/>
      <c r="AV195" s="242"/>
      <c r="AW195" s="303"/>
      <c r="AX195" s="304"/>
      <c r="AY195" s="305"/>
      <c r="AZ195" s="305"/>
      <c r="BA195" s="306" t="str">
        <f t="shared" ref="BA195:BA258" si="8">IF(OR(AX195="Si",AY195="Si",AZ195="Si"),"Si","No")</f>
        <v>No</v>
      </c>
    </row>
    <row r="196" spans="1:53" ht="93" customHeight="1">
      <c r="A196" s="243">
        <v>194</v>
      </c>
      <c r="B196" s="244"/>
      <c r="C196" s="244"/>
      <c r="D196" s="244"/>
      <c r="E196" s="245"/>
      <c r="F196" s="244"/>
      <c r="G196" s="244"/>
      <c r="H196" s="244"/>
      <c r="I196" s="255"/>
      <c r="J196" s="255"/>
      <c r="K196" s="247"/>
      <c r="L196" s="248"/>
      <c r="M196" s="270"/>
      <c r="N196" s="273"/>
      <c r="O196" s="272">
        <f>IFERROR(VLOOKUP(N196,'Listas Generales'!$B$25:$C$29,2,0),0)</f>
        <v>0</v>
      </c>
      <c r="P196" s="273"/>
      <c r="Q196" s="272">
        <f>IFERROR(VLOOKUP(P196,'Listas Generales'!$B$32:$C$36,2,0),0)</f>
        <v>0</v>
      </c>
      <c r="R196" s="273"/>
      <c r="S196" s="272">
        <f>IFERROR(VLOOKUP(R196,'Listas Generales'!$B$40:$C$44,2,0),0)</f>
        <v>0</v>
      </c>
      <c r="T196" s="274">
        <f t="shared" si="7"/>
        <v>0</v>
      </c>
      <c r="U196" s="273" t="str">
        <f>IFERROR(VLOOKUP(T196,'Listas Generales'!$B$4:$C$7,2,0),"-")</f>
        <v>Sin clasificar</v>
      </c>
      <c r="V196" s="249"/>
      <c r="W196" s="279"/>
      <c r="X196" s="280"/>
      <c r="Y196" s="280"/>
      <c r="Z196" s="280"/>
      <c r="AA196" s="280"/>
      <c r="AB196" s="281"/>
      <c r="AC196" s="290"/>
      <c r="AD196" s="285"/>
      <c r="AE196" s="285"/>
      <c r="AF196" s="285"/>
      <c r="AG196" s="285"/>
      <c r="AH196" s="288"/>
      <c r="AI196" s="315"/>
      <c r="AJ196" s="288"/>
      <c r="AK196" s="315"/>
      <c r="AL196" s="285"/>
      <c r="AM196" s="252"/>
      <c r="AN196" s="293" t="str">
        <f>IF(ISERROR(VLOOKUP(AL196,'Listas Ley Transparencia'!$H$3:$M$17,2,0)),"",VLOOKUP(AL196,'Listas Ley Transparencia'!$H$3:$M$17,2,0))</f>
        <v/>
      </c>
      <c r="AO196" s="294" t="str">
        <f>IF(ISERROR(VLOOKUP(AL196,'Listas Ley Transparencia'!$H$3:$M$17,3,0)),"",VLOOKUP(AL196,'Listas Ley Transparencia'!$H$3:$M$17,3,0))</f>
        <v/>
      </c>
      <c r="AP196" s="294" t="str">
        <f>IF(ISERROR(VLOOKUP(AL196,'Listas Ley Transparencia'!$H$3:$M$17,4,0)),"",VLOOKUP(AL196,'Listas Ley Transparencia'!$H$3:$M$17,4,0))</f>
        <v/>
      </c>
      <c r="AQ196" s="295" t="str">
        <f>IF(ISERROR(VLOOKUP(AL196,'Listas Ley Transparencia'!$H$3:$M$17,6,0)),"",VLOOKUP(AL196,'Listas Ley Transparencia'!$H$3:$M$17,6,0))</f>
        <v/>
      </c>
      <c r="AR196" s="279"/>
      <c r="AS196" s="251"/>
      <c r="AT196" s="280"/>
      <c r="AU196" s="280"/>
      <c r="AV196" s="242"/>
      <c r="AW196" s="303"/>
      <c r="AX196" s="304"/>
      <c r="AY196" s="305"/>
      <c r="AZ196" s="305"/>
      <c r="BA196" s="306" t="str">
        <f t="shared" si="8"/>
        <v>No</v>
      </c>
    </row>
    <row r="197" spans="1:53" ht="93" customHeight="1">
      <c r="A197" s="243">
        <v>195</v>
      </c>
      <c r="B197" s="244"/>
      <c r="C197" s="244"/>
      <c r="D197" s="244"/>
      <c r="E197" s="245"/>
      <c r="F197" s="244"/>
      <c r="G197" s="244"/>
      <c r="H197" s="244"/>
      <c r="I197" s="255"/>
      <c r="J197" s="255"/>
      <c r="K197" s="247"/>
      <c r="L197" s="248"/>
      <c r="M197" s="270"/>
      <c r="N197" s="273"/>
      <c r="O197" s="272">
        <f>IFERROR(VLOOKUP(N197,'Listas Generales'!$B$25:$C$29,2,0),0)</f>
        <v>0</v>
      </c>
      <c r="P197" s="273"/>
      <c r="Q197" s="272">
        <f>IFERROR(VLOOKUP(P197,'Listas Generales'!$B$32:$C$36,2,0),0)</f>
        <v>0</v>
      </c>
      <c r="R197" s="273"/>
      <c r="S197" s="272">
        <f>IFERROR(VLOOKUP(R197,'Listas Generales'!$B$40:$C$44,2,0),0)</f>
        <v>0</v>
      </c>
      <c r="T197" s="274">
        <f t="shared" si="7"/>
        <v>0</v>
      </c>
      <c r="U197" s="273" t="str">
        <f>IFERROR(VLOOKUP(T197,'Listas Generales'!$B$4:$C$7,2,0),"-")</f>
        <v>Sin clasificar</v>
      </c>
      <c r="V197" s="249"/>
      <c r="W197" s="279"/>
      <c r="X197" s="280"/>
      <c r="Y197" s="280"/>
      <c r="Z197" s="280"/>
      <c r="AA197" s="280"/>
      <c r="AB197" s="281"/>
      <c r="AC197" s="290"/>
      <c r="AD197" s="285"/>
      <c r="AE197" s="285"/>
      <c r="AF197" s="285"/>
      <c r="AG197" s="285"/>
      <c r="AH197" s="288"/>
      <c r="AI197" s="315"/>
      <c r="AJ197" s="288"/>
      <c r="AK197" s="315"/>
      <c r="AL197" s="285"/>
      <c r="AM197" s="252"/>
      <c r="AN197" s="293" t="str">
        <f>IF(ISERROR(VLOOKUP(AL197,'Listas Ley Transparencia'!$H$3:$M$17,2,0)),"",VLOOKUP(AL197,'Listas Ley Transparencia'!$H$3:$M$17,2,0))</f>
        <v/>
      </c>
      <c r="AO197" s="294" t="str">
        <f>IF(ISERROR(VLOOKUP(AL197,'Listas Ley Transparencia'!$H$3:$M$17,3,0)),"",VLOOKUP(AL197,'Listas Ley Transparencia'!$H$3:$M$17,3,0))</f>
        <v/>
      </c>
      <c r="AP197" s="294" t="str">
        <f>IF(ISERROR(VLOOKUP(AL197,'Listas Ley Transparencia'!$H$3:$M$17,4,0)),"",VLOOKUP(AL197,'Listas Ley Transparencia'!$H$3:$M$17,4,0))</f>
        <v/>
      </c>
      <c r="AQ197" s="295" t="str">
        <f>IF(ISERROR(VLOOKUP(AL197,'Listas Ley Transparencia'!$H$3:$M$17,6,0)),"",VLOOKUP(AL197,'Listas Ley Transparencia'!$H$3:$M$17,6,0))</f>
        <v/>
      </c>
      <c r="AR197" s="279"/>
      <c r="AS197" s="251"/>
      <c r="AT197" s="280"/>
      <c r="AU197" s="280"/>
      <c r="AV197" s="242"/>
      <c r="AW197" s="303"/>
      <c r="AX197" s="304"/>
      <c r="AY197" s="305"/>
      <c r="AZ197" s="305"/>
      <c r="BA197" s="306" t="str">
        <f t="shared" si="8"/>
        <v>No</v>
      </c>
    </row>
    <row r="198" spans="1:53" ht="93" customHeight="1">
      <c r="A198" s="243">
        <v>196</v>
      </c>
      <c r="B198" s="244"/>
      <c r="C198" s="244"/>
      <c r="D198" s="244"/>
      <c r="E198" s="245"/>
      <c r="F198" s="244"/>
      <c r="G198" s="244"/>
      <c r="H198" s="244"/>
      <c r="I198" s="255"/>
      <c r="J198" s="255"/>
      <c r="K198" s="247"/>
      <c r="L198" s="248"/>
      <c r="M198" s="270"/>
      <c r="N198" s="273"/>
      <c r="O198" s="272">
        <f>IFERROR(VLOOKUP(N198,'Listas Generales'!$B$25:$C$29,2,0),0)</f>
        <v>0</v>
      </c>
      <c r="P198" s="273"/>
      <c r="Q198" s="272">
        <f>IFERROR(VLOOKUP(P198,'Listas Generales'!$B$32:$C$36,2,0),0)</f>
        <v>0</v>
      </c>
      <c r="R198" s="273"/>
      <c r="S198" s="272">
        <f>IFERROR(VLOOKUP(R198,'Listas Generales'!$B$40:$C$44,2,0),0)</f>
        <v>0</v>
      </c>
      <c r="T198" s="274">
        <f t="shared" si="7"/>
        <v>0</v>
      </c>
      <c r="U198" s="273" t="str">
        <f>IFERROR(VLOOKUP(T198,'Listas Generales'!$B$4:$C$7,2,0),"-")</f>
        <v>Sin clasificar</v>
      </c>
      <c r="V198" s="249"/>
      <c r="W198" s="279"/>
      <c r="X198" s="280"/>
      <c r="Y198" s="280"/>
      <c r="Z198" s="280"/>
      <c r="AA198" s="280"/>
      <c r="AB198" s="281"/>
      <c r="AC198" s="290"/>
      <c r="AD198" s="285"/>
      <c r="AE198" s="285"/>
      <c r="AF198" s="285"/>
      <c r="AG198" s="285"/>
      <c r="AH198" s="288"/>
      <c r="AI198" s="315"/>
      <c r="AJ198" s="288"/>
      <c r="AK198" s="315"/>
      <c r="AL198" s="285"/>
      <c r="AM198" s="252"/>
      <c r="AN198" s="293" t="str">
        <f>IF(ISERROR(VLOOKUP(AL198,'Listas Ley Transparencia'!$H$3:$M$17,2,0)),"",VLOOKUP(AL198,'Listas Ley Transparencia'!$H$3:$M$17,2,0))</f>
        <v/>
      </c>
      <c r="AO198" s="294" t="str">
        <f>IF(ISERROR(VLOOKUP(AL198,'Listas Ley Transparencia'!$H$3:$M$17,3,0)),"",VLOOKUP(AL198,'Listas Ley Transparencia'!$H$3:$M$17,3,0))</f>
        <v/>
      </c>
      <c r="AP198" s="294" t="str">
        <f>IF(ISERROR(VLOOKUP(AL198,'Listas Ley Transparencia'!$H$3:$M$17,4,0)),"",VLOOKUP(AL198,'Listas Ley Transparencia'!$H$3:$M$17,4,0))</f>
        <v/>
      </c>
      <c r="AQ198" s="295" t="str">
        <f>IF(ISERROR(VLOOKUP(AL198,'Listas Ley Transparencia'!$H$3:$M$17,6,0)),"",VLOOKUP(AL198,'Listas Ley Transparencia'!$H$3:$M$17,6,0))</f>
        <v/>
      </c>
      <c r="AR198" s="279"/>
      <c r="AS198" s="251"/>
      <c r="AT198" s="280"/>
      <c r="AU198" s="280"/>
      <c r="AV198" s="242"/>
      <c r="AW198" s="303"/>
      <c r="AX198" s="304"/>
      <c r="AY198" s="305"/>
      <c r="AZ198" s="305"/>
      <c r="BA198" s="306" t="str">
        <f t="shared" si="8"/>
        <v>No</v>
      </c>
    </row>
    <row r="199" spans="1:53" ht="93" customHeight="1">
      <c r="A199" s="243">
        <v>197</v>
      </c>
      <c r="B199" s="244"/>
      <c r="C199" s="244"/>
      <c r="D199" s="244"/>
      <c r="E199" s="245"/>
      <c r="F199" s="244"/>
      <c r="G199" s="244"/>
      <c r="H199" s="244"/>
      <c r="I199" s="255"/>
      <c r="J199" s="255"/>
      <c r="K199" s="247"/>
      <c r="L199" s="248"/>
      <c r="M199" s="270"/>
      <c r="N199" s="273"/>
      <c r="O199" s="272">
        <f>IFERROR(VLOOKUP(N199,'Listas Generales'!$B$25:$C$29,2,0),0)</f>
        <v>0</v>
      </c>
      <c r="P199" s="273"/>
      <c r="Q199" s="272">
        <f>IFERROR(VLOOKUP(P199,'Listas Generales'!$B$32:$C$36,2,0),0)</f>
        <v>0</v>
      </c>
      <c r="R199" s="273"/>
      <c r="S199" s="272">
        <f>IFERROR(VLOOKUP(R199,'Listas Generales'!$B$40:$C$44,2,0),0)</f>
        <v>0</v>
      </c>
      <c r="T199" s="274">
        <f t="shared" si="7"/>
        <v>0</v>
      </c>
      <c r="U199" s="273" t="str">
        <f>IFERROR(VLOOKUP(T199,'Listas Generales'!$B$4:$C$7,2,0),"-")</f>
        <v>Sin clasificar</v>
      </c>
      <c r="V199" s="249"/>
      <c r="W199" s="279"/>
      <c r="X199" s="280"/>
      <c r="Y199" s="280"/>
      <c r="Z199" s="280"/>
      <c r="AA199" s="280"/>
      <c r="AB199" s="281"/>
      <c r="AC199" s="290"/>
      <c r="AD199" s="285"/>
      <c r="AE199" s="285"/>
      <c r="AF199" s="285"/>
      <c r="AG199" s="285"/>
      <c r="AH199" s="288"/>
      <c r="AI199" s="315"/>
      <c r="AJ199" s="288"/>
      <c r="AK199" s="315"/>
      <c r="AL199" s="285"/>
      <c r="AM199" s="252"/>
      <c r="AN199" s="293" t="str">
        <f>IF(ISERROR(VLOOKUP(AL199,'Listas Ley Transparencia'!$H$3:$M$17,2,0)),"",VLOOKUP(AL199,'Listas Ley Transparencia'!$H$3:$M$17,2,0))</f>
        <v/>
      </c>
      <c r="AO199" s="294" t="str">
        <f>IF(ISERROR(VLOOKUP(AL199,'Listas Ley Transparencia'!$H$3:$M$17,3,0)),"",VLOOKUP(AL199,'Listas Ley Transparencia'!$H$3:$M$17,3,0))</f>
        <v/>
      </c>
      <c r="AP199" s="294" t="str">
        <f>IF(ISERROR(VLOOKUP(AL199,'Listas Ley Transparencia'!$H$3:$M$17,4,0)),"",VLOOKUP(AL199,'Listas Ley Transparencia'!$H$3:$M$17,4,0))</f>
        <v/>
      </c>
      <c r="AQ199" s="295" t="str">
        <f>IF(ISERROR(VLOOKUP(AL199,'Listas Ley Transparencia'!$H$3:$M$17,6,0)),"",VLOOKUP(AL199,'Listas Ley Transparencia'!$H$3:$M$17,6,0))</f>
        <v/>
      </c>
      <c r="AR199" s="279"/>
      <c r="AS199" s="251"/>
      <c r="AT199" s="280"/>
      <c r="AU199" s="280"/>
      <c r="AV199" s="242"/>
      <c r="AW199" s="303"/>
      <c r="AX199" s="304"/>
      <c r="AY199" s="305"/>
      <c r="AZ199" s="305"/>
      <c r="BA199" s="306" t="str">
        <f t="shared" si="8"/>
        <v>No</v>
      </c>
    </row>
    <row r="200" spans="1:53" ht="93" customHeight="1">
      <c r="A200" s="243">
        <v>198</v>
      </c>
      <c r="B200" s="244"/>
      <c r="C200" s="244"/>
      <c r="D200" s="244"/>
      <c r="E200" s="245"/>
      <c r="F200" s="244"/>
      <c r="G200" s="244"/>
      <c r="H200" s="244"/>
      <c r="I200" s="255"/>
      <c r="J200" s="255"/>
      <c r="K200" s="247"/>
      <c r="L200" s="248"/>
      <c r="M200" s="270"/>
      <c r="N200" s="273"/>
      <c r="O200" s="272">
        <f>IFERROR(VLOOKUP(N200,'Listas Generales'!$B$25:$C$29,2,0),0)</f>
        <v>0</v>
      </c>
      <c r="P200" s="273"/>
      <c r="Q200" s="272">
        <f>IFERROR(VLOOKUP(P200,'Listas Generales'!$B$32:$C$36,2,0),0)</f>
        <v>0</v>
      </c>
      <c r="R200" s="273"/>
      <c r="S200" s="272">
        <f>IFERROR(VLOOKUP(R200,'Listas Generales'!$B$40:$C$44,2,0),0)</f>
        <v>0</v>
      </c>
      <c r="T200" s="274">
        <f t="shared" si="7"/>
        <v>0</v>
      </c>
      <c r="U200" s="273" t="str">
        <f>IFERROR(VLOOKUP(T200,'Listas Generales'!$B$4:$C$7,2,0),"-")</f>
        <v>Sin clasificar</v>
      </c>
      <c r="V200" s="249"/>
      <c r="W200" s="279"/>
      <c r="X200" s="280"/>
      <c r="Y200" s="280"/>
      <c r="Z200" s="280"/>
      <c r="AA200" s="280"/>
      <c r="AB200" s="281"/>
      <c r="AC200" s="290"/>
      <c r="AD200" s="285"/>
      <c r="AE200" s="285"/>
      <c r="AF200" s="285"/>
      <c r="AG200" s="285"/>
      <c r="AH200" s="288"/>
      <c r="AI200" s="315"/>
      <c r="AJ200" s="288"/>
      <c r="AK200" s="315"/>
      <c r="AL200" s="285"/>
      <c r="AM200" s="252"/>
      <c r="AN200" s="293" t="str">
        <f>IF(ISERROR(VLOOKUP(AL200,'Listas Ley Transparencia'!$H$3:$M$17,2,0)),"",VLOOKUP(AL200,'Listas Ley Transparencia'!$H$3:$M$17,2,0))</f>
        <v/>
      </c>
      <c r="AO200" s="294" t="str">
        <f>IF(ISERROR(VLOOKUP(AL200,'Listas Ley Transparencia'!$H$3:$M$17,3,0)),"",VLOOKUP(AL200,'Listas Ley Transparencia'!$H$3:$M$17,3,0))</f>
        <v/>
      </c>
      <c r="AP200" s="294" t="str">
        <f>IF(ISERROR(VLOOKUP(AL200,'Listas Ley Transparencia'!$H$3:$M$17,4,0)),"",VLOOKUP(AL200,'Listas Ley Transparencia'!$H$3:$M$17,4,0))</f>
        <v/>
      </c>
      <c r="AQ200" s="295" t="str">
        <f>IF(ISERROR(VLOOKUP(AL200,'Listas Ley Transparencia'!$H$3:$M$17,6,0)),"",VLOOKUP(AL200,'Listas Ley Transparencia'!$H$3:$M$17,6,0))</f>
        <v/>
      </c>
      <c r="AR200" s="279"/>
      <c r="AS200" s="251"/>
      <c r="AT200" s="280"/>
      <c r="AU200" s="280"/>
      <c r="AV200" s="242"/>
      <c r="AW200" s="303"/>
      <c r="AX200" s="304"/>
      <c r="AY200" s="305"/>
      <c r="AZ200" s="305"/>
      <c r="BA200" s="306" t="str">
        <f t="shared" si="8"/>
        <v>No</v>
      </c>
    </row>
    <row r="201" spans="1:53" ht="93" customHeight="1">
      <c r="A201" s="243">
        <v>199</v>
      </c>
      <c r="B201" s="244"/>
      <c r="C201" s="244"/>
      <c r="D201" s="244"/>
      <c r="E201" s="245"/>
      <c r="F201" s="244"/>
      <c r="G201" s="244"/>
      <c r="H201" s="244"/>
      <c r="I201" s="255"/>
      <c r="J201" s="255"/>
      <c r="K201" s="247"/>
      <c r="L201" s="248"/>
      <c r="M201" s="270"/>
      <c r="N201" s="273"/>
      <c r="O201" s="272">
        <f>IFERROR(VLOOKUP(N201,'Listas Generales'!$B$25:$C$29,2,0),0)</f>
        <v>0</v>
      </c>
      <c r="P201" s="273"/>
      <c r="Q201" s="272">
        <f>IFERROR(VLOOKUP(P201,'Listas Generales'!$B$32:$C$36,2,0),0)</f>
        <v>0</v>
      </c>
      <c r="R201" s="273"/>
      <c r="S201" s="272">
        <f>IFERROR(VLOOKUP(R201,'Listas Generales'!$B$40:$C$44,2,0),0)</f>
        <v>0</v>
      </c>
      <c r="T201" s="274">
        <f t="shared" si="7"/>
        <v>0</v>
      </c>
      <c r="U201" s="273" t="str">
        <f>IFERROR(VLOOKUP(T201,'Listas Generales'!$B$4:$C$7,2,0),"-")</f>
        <v>Sin clasificar</v>
      </c>
      <c r="V201" s="249"/>
      <c r="W201" s="279"/>
      <c r="X201" s="280"/>
      <c r="Y201" s="280"/>
      <c r="Z201" s="280"/>
      <c r="AA201" s="280"/>
      <c r="AB201" s="281"/>
      <c r="AC201" s="290"/>
      <c r="AD201" s="285"/>
      <c r="AE201" s="285"/>
      <c r="AF201" s="285"/>
      <c r="AG201" s="285"/>
      <c r="AH201" s="288"/>
      <c r="AI201" s="315"/>
      <c r="AJ201" s="288"/>
      <c r="AK201" s="315"/>
      <c r="AL201" s="285"/>
      <c r="AM201" s="252"/>
      <c r="AN201" s="293" t="str">
        <f>IF(ISERROR(VLOOKUP(AL201,'Listas Ley Transparencia'!$H$3:$M$17,2,0)),"",VLOOKUP(AL201,'Listas Ley Transparencia'!$H$3:$M$17,2,0))</f>
        <v/>
      </c>
      <c r="AO201" s="294" t="str">
        <f>IF(ISERROR(VLOOKUP(AL201,'Listas Ley Transparencia'!$H$3:$M$17,3,0)),"",VLOOKUP(AL201,'Listas Ley Transparencia'!$H$3:$M$17,3,0))</f>
        <v/>
      </c>
      <c r="AP201" s="294" t="str">
        <f>IF(ISERROR(VLOOKUP(AL201,'Listas Ley Transparencia'!$H$3:$M$17,4,0)),"",VLOOKUP(AL201,'Listas Ley Transparencia'!$H$3:$M$17,4,0))</f>
        <v/>
      </c>
      <c r="AQ201" s="295" t="str">
        <f>IF(ISERROR(VLOOKUP(AL201,'Listas Ley Transparencia'!$H$3:$M$17,6,0)),"",VLOOKUP(AL201,'Listas Ley Transparencia'!$H$3:$M$17,6,0))</f>
        <v/>
      </c>
      <c r="AR201" s="279"/>
      <c r="AS201" s="251"/>
      <c r="AT201" s="280"/>
      <c r="AU201" s="280"/>
      <c r="AV201" s="242"/>
      <c r="AW201" s="303"/>
      <c r="AX201" s="304"/>
      <c r="AY201" s="305"/>
      <c r="AZ201" s="305"/>
      <c r="BA201" s="306" t="str">
        <f t="shared" si="8"/>
        <v>No</v>
      </c>
    </row>
    <row r="202" spans="1:53" ht="93" customHeight="1">
      <c r="A202" s="243">
        <v>200</v>
      </c>
      <c r="B202" s="244"/>
      <c r="C202" s="244"/>
      <c r="D202" s="244"/>
      <c r="E202" s="245"/>
      <c r="F202" s="244"/>
      <c r="G202" s="244"/>
      <c r="H202" s="244"/>
      <c r="I202" s="255"/>
      <c r="J202" s="255"/>
      <c r="K202" s="247"/>
      <c r="L202" s="248"/>
      <c r="M202" s="270"/>
      <c r="N202" s="273"/>
      <c r="O202" s="272">
        <f>IFERROR(VLOOKUP(N202,'Listas Generales'!$B$25:$C$29,2,0),0)</f>
        <v>0</v>
      </c>
      <c r="P202" s="273"/>
      <c r="Q202" s="272">
        <f>IFERROR(VLOOKUP(P202,'Listas Generales'!$B$32:$C$36,2,0),0)</f>
        <v>0</v>
      </c>
      <c r="R202" s="273"/>
      <c r="S202" s="272">
        <f>IFERROR(VLOOKUP(R202,'Listas Generales'!$B$40:$C$44,2,0),0)</f>
        <v>0</v>
      </c>
      <c r="T202" s="274">
        <f t="shared" si="7"/>
        <v>0</v>
      </c>
      <c r="U202" s="273" t="str">
        <f>IFERROR(VLOOKUP(T202,'Listas Generales'!$B$4:$C$7,2,0),"-")</f>
        <v>Sin clasificar</v>
      </c>
      <c r="V202" s="249"/>
      <c r="W202" s="279"/>
      <c r="X202" s="280"/>
      <c r="Y202" s="280"/>
      <c r="Z202" s="280"/>
      <c r="AA202" s="280"/>
      <c r="AB202" s="281"/>
      <c r="AC202" s="290"/>
      <c r="AD202" s="285"/>
      <c r="AE202" s="285"/>
      <c r="AF202" s="285"/>
      <c r="AG202" s="285"/>
      <c r="AH202" s="288"/>
      <c r="AI202" s="315"/>
      <c r="AJ202" s="288"/>
      <c r="AK202" s="315"/>
      <c r="AL202" s="285"/>
      <c r="AM202" s="252"/>
      <c r="AN202" s="293" t="str">
        <f>IF(ISERROR(VLOOKUP(AL202,'Listas Ley Transparencia'!$H$3:$M$17,2,0)),"",VLOOKUP(AL202,'Listas Ley Transparencia'!$H$3:$M$17,2,0))</f>
        <v/>
      </c>
      <c r="AO202" s="294" t="str">
        <f>IF(ISERROR(VLOOKUP(AL202,'Listas Ley Transparencia'!$H$3:$M$17,3,0)),"",VLOOKUP(AL202,'Listas Ley Transparencia'!$H$3:$M$17,3,0))</f>
        <v/>
      </c>
      <c r="AP202" s="294" t="str">
        <f>IF(ISERROR(VLOOKUP(AL202,'Listas Ley Transparencia'!$H$3:$M$17,4,0)),"",VLOOKUP(AL202,'Listas Ley Transparencia'!$H$3:$M$17,4,0))</f>
        <v/>
      </c>
      <c r="AQ202" s="295" t="str">
        <f>IF(ISERROR(VLOOKUP(AL202,'Listas Ley Transparencia'!$H$3:$M$17,6,0)),"",VLOOKUP(AL202,'Listas Ley Transparencia'!$H$3:$M$17,6,0))</f>
        <v/>
      </c>
      <c r="AR202" s="279"/>
      <c r="AS202" s="251"/>
      <c r="AT202" s="280"/>
      <c r="AU202" s="280"/>
      <c r="AV202" s="242"/>
      <c r="AW202" s="303"/>
      <c r="AX202" s="304"/>
      <c r="AY202" s="305"/>
      <c r="AZ202" s="305"/>
      <c r="BA202" s="306" t="str">
        <f t="shared" si="8"/>
        <v>No</v>
      </c>
    </row>
    <row r="203" spans="1:53" ht="93" customHeight="1">
      <c r="A203" s="243">
        <v>201</v>
      </c>
      <c r="B203" s="244"/>
      <c r="C203" s="244"/>
      <c r="D203" s="244"/>
      <c r="E203" s="245"/>
      <c r="F203" s="244"/>
      <c r="G203" s="244"/>
      <c r="H203" s="244"/>
      <c r="I203" s="255"/>
      <c r="J203" s="255"/>
      <c r="K203" s="247"/>
      <c r="L203" s="248"/>
      <c r="M203" s="270"/>
      <c r="N203" s="273"/>
      <c r="O203" s="272">
        <f>IFERROR(VLOOKUP(N203,'Listas Generales'!$B$25:$C$29,2,0),0)</f>
        <v>0</v>
      </c>
      <c r="P203" s="273"/>
      <c r="Q203" s="272">
        <f>IFERROR(VLOOKUP(P203,'Listas Generales'!$B$32:$C$36,2,0),0)</f>
        <v>0</v>
      </c>
      <c r="R203" s="273"/>
      <c r="S203" s="272">
        <f>IFERROR(VLOOKUP(R203,'Listas Generales'!$B$40:$C$44,2,0),0)</f>
        <v>0</v>
      </c>
      <c r="T203" s="274">
        <f t="shared" si="7"/>
        <v>0</v>
      </c>
      <c r="U203" s="273" t="str">
        <f>IFERROR(VLOOKUP(T203,'Listas Generales'!$B$4:$C$7,2,0),"-")</f>
        <v>Sin clasificar</v>
      </c>
      <c r="V203" s="249"/>
      <c r="W203" s="279"/>
      <c r="X203" s="280"/>
      <c r="Y203" s="280"/>
      <c r="Z203" s="280"/>
      <c r="AA203" s="280"/>
      <c r="AB203" s="281"/>
      <c r="AC203" s="290"/>
      <c r="AD203" s="285"/>
      <c r="AE203" s="285"/>
      <c r="AF203" s="285"/>
      <c r="AG203" s="285"/>
      <c r="AH203" s="288"/>
      <c r="AI203" s="315"/>
      <c r="AJ203" s="288"/>
      <c r="AK203" s="315"/>
      <c r="AL203" s="285"/>
      <c r="AM203" s="252"/>
      <c r="AN203" s="293" t="str">
        <f>IF(ISERROR(VLOOKUP(AL203,'Listas Ley Transparencia'!$H$3:$M$17,2,0)),"",VLOOKUP(AL203,'Listas Ley Transparencia'!$H$3:$M$17,2,0))</f>
        <v/>
      </c>
      <c r="AO203" s="294" t="str">
        <f>IF(ISERROR(VLOOKUP(AL203,'Listas Ley Transparencia'!$H$3:$M$17,3,0)),"",VLOOKUP(AL203,'Listas Ley Transparencia'!$H$3:$M$17,3,0))</f>
        <v/>
      </c>
      <c r="AP203" s="294" t="str">
        <f>IF(ISERROR(VLOOKUP(AL203,'Listas Ley Transparencia'!$H$3:$M$17,4,0)),"",VLOOKUP(AL203,'Listas Ley Transparencia'!$H$3:$M$17,4,0))</f>
        <v/>
      </c>
      <c r="AQ203" s="295" t="str">
        <f>IF(ISERROR(VLOOKUP(AL203,'Listas Ley Transparencia'!$H$3:$M$17,6,0)),"",VLOOKUP(AL203,'Listas Ley Transparencia'!$H$3:$M$17,6,0))</f>
        <v/>
      </c>
      <c r="AR203" s="279"/>
      <c r="AS203" s="251"/>
      <c r="AT203" s="280"/>
      <c r="AU203" s="280"/>
      <c r="AV203" s="242"/>
      <c r="AW203" s="303"/>
      <c r="AX203" s="304"/>
      <c r="AY203" s="305"/>
      <c r="AZ203" s="305"/>
      <c r="BA203" s="306" t="str">
        <f t="shared" si="8"/>
        <v>No</v>
      </c>
    </row>
    <row r="204" spans="1:53" ht="93" customHeight="1">
      <c r="A204" s="243">
        <v>202</v>
      </c>
      <c r="B204" s="244"/>
      <c r="C204" s="244"/>
      <c r="D204" s="244"/>
      <c r="E204" s="245"/>
      <c r="F204" s="244"/>
      <c r="G204" s="244"/>
      <c r="H204" s="244"/>
      <c r="I204" s="255"/>
      <c r="J204" s="255"/>
      <c r="K204" s="247"/>
      <c r="L204" s="248"/>
      <c r="M204" s="270"/>
      <c r="N204" s="273"/>
      <c r="O204" s="272">
        <f>IFERROR(VLOOKUP(N204,'Listas Generales'!$B$25:$C$29,2,0),0)</f>
        <v>0</v>
      </c>
      <c r="P204" s="273"/>
      <c r="Q204" s="272">
        <f>IFERROR(VLOOKUP(P204,'Listas Generales'!$B$32:$C$36,2,0),0)</f>
        <v>0</v>
      </c>
      <c r="R204" s="273"/>
      <c r="S204" s="272">
        <f>IFERROR(VLOOKUP(R204,'Listas Generales'!$B$40:$C$44,2,0),0)</f>
        <v>0</v>
      </c>
      <c r="T204" s="274">
        <f t="shared" si="7"/>
        <v>0</v>
      </c>
      <c r="U204" s="273" t="str">
        <f>IFERROR(VLOOKUP(T204,'Listas Generales'!$B$4:$C$7,2,0),"-")</f>
        <v>Sin clasificar</v>
      </c>
      <c r="V204" s="249"/>
      <c r="W204" s="279"/>
      <c r="X204" s="280"/>
      <c r="Y204" s="280"/>
      <c r="Z204" s="280"/>
      <c r="AA204" s="280"/>
      <c r="AB204" s="281"/>
      <c r="AC204" s="290"/>
      <c r="AD204" s="285"/>
      <c r="AE204" s="285"/>
      <c r="AF204" s="285"/>
      <c r="AG204" s="285"/>
      <c r="AH204" s="288"/>
      <c r="AI204" s="315"/>
      <c r="AJ204" s="288"/>
      <c r="AK204" s="315"/>
      <c r="AL204" s="285"/>
      <c r="AM204" s="252"/>
      <c r="AN204" s="293" t="str">
        <f>IF(ISERROR(VLOOKUP(AL204,'Listas Ley Transparencia'!$H$3:$M$17,2,0)),"",VLOOKUP(AL204,'Listas Ley Transparencia'!$H$3:$M$17,2,0))</f>
        <v/>
      </c>
      <c r="AO204" s="294" t="str">
        <f>IF(ISERROR(VLOOKUP(AL204,'Listas Ley Transparencia'!$H$3:$M$17,3,0)),"",VLOOKUP(AL204,'Listas Ley Transparencia'!$H$3:$M$17,3,0))</f>
        <v/>
      </c>
      <c r="AP204" s="294" t="str">
        <f>IF(ISERROR(VLOOKUP(AL204,'Listas Ley Transparencia'!$H$3:$M$17,4,0)),"",VLOOKUP(AL204,'Listas Ley Transparencia'!$H$3:$M$17,4,0))</f>
        <v/>
      </c>
      <c r="AQ204" s="295" t="str">
        <f>IF(ISERROR(VLOOKUP(AL204,'Listas Ley Transparencia'!$H$3:$M$17,6,0)),"",VLOOKUP(AL204,'Listas Ley Transparencia'!$H$3:$M$17,6,0))</f>
        <v/>
      </c>
      <c r="AR204" s="279"/>
      <c r="AS204" s="251"/>
      <c r="AT204" s="280"/>
      <c r="AU204" s="280"/>
      <c r="AV204" s="242"/>
      <c r="AW204" s="303"/>
      <c r="AX204" s="304"/>
      <c r="AY204" s="305"/>
      <c r="AZ204" s="305"/>
      <c r="BA204" s="306" t="str">
        <f t="shared" si="8"/>
        <v>No</v>
      </c>
    </row>
    <row r="205" spans="1:53" ht="93" customHeight="1">
      <c r="A205" s="243">
        <v>203</v>
      </c>
      <c r="B205" s="244"/>
      <c r="C205" s="244"/>
      <c r="D205" s="244"/>
      <c r="E205" s="245"/>
      <c r="F205" s="244"/>
      <c r="G205" s="244"/>
      <c r="H205" s="244"/>
      <c r="I205" s="255"/>
      <c r="J205" s="255"/>
      <c r="K205" s="247"/>
      <c r="L205" s="248"/>
      <c r="M205" s="270"/>
      <c r="N205" s="273"/>
      <c r="O205" s="272">
        <f>IFERROR(VLOOKUP(N205,'Listas Generales'!$B$25:$C$29,2,0),0)</f>
        <v>0</v>
      </c>
      <c r="P205" s="273"/>
      <c r="Q205" s="272">
        <f>IFERROR(VLOOKUP(P205,'Listas Generales'!$B$32:$C$36,2,0),0)</f>
        <v>0</v>
      </c>
      <c r="R205" s="273"/>
      <c r="S205" s="272">
        <f>IFERROR(VLOOKUP(R205,'Listas Generales'!$B$40:$C$44,2,0),0)</f>
        <v>0</v>
      </c>
      <c r="T205" s="274">
        <f t="shared" si="7"/>
        <v>0</v>
      </c>
      <c r="U205" s="273" t="str">
        <f>IFERROR(VLOOKUP(T205,'Listas Generales'!$B$4:$C$7,2,0),"-")</f>
        <v>Sin clasificar</v>
      </c>
      <c r="V205" s="249"/>
      <c r="W205" s="279"/>
      <c r="X205" s="280"/>
      <c r="Y205" s="280"/>
      <c r="Z205" s="280"/>
      <c r="AA205" s="280"/>
      <c r="AB205" s="281"/>
      <c r="AC205" s="290"/>
      <c r="AD205" s="285"/>
      <c r="AE205" s="285"/>
      <c r="AF205" s="285"/>
      <c r="AG205" s="285"/>
      <c r="AH205" s="288"/>
      <c r="AI205" s="315"/>
      <c r="AJ205" s="288"/>
      <c r="AK205" s="315"/>
      <c r="AL205" s="285"/>
      <c r="AM205" s="252"/>
      <c r="AN205" s="293" t="str">
        <f>IF(ISERROR(VLOOKUP(AL205,'Listas Ley Transparencia'!$H$3:$M$17,2,0)),"",VLOOKUP(AL205,'Listas Ley Transparencia'!$H$3:$M$17,2,0))</f>
        <v/>
      </c>
      <c r="AO205" s="294" t="str">
        <f>IF(ISERROR(VLOOKUP(AL205,'Listas Ley Transparencia'!$H$3:$M$17,3,0)),"",VLOOKUP(AL205,'Listas Ley Transparencia'!$H$3:$M$17,3,0))</f>
        <v/>
      </c>
      <c r="AP205" s="294" t="str">
        <f>IF(ISERROR(VLOOKUP(AL205,'Listas Ley Transparencia'!$H$3:$M$17,4,0)),"",VLOOKUP(AL205,'Listas Ley Transparencia'!$H$3:$M$17,4,0))</f>
        <v/>
      </c>
      <c r="AQ205" s="295" t="str">
        <f>IF(ISERROR(VLOOKUP(AL205,'Listas Ley Transparencia'!$H$3:$M$17,6,0)),"",VLOOKUP(AL205,'Listas Ley Transparencia'!$H$3:$M$17,6,0))</f>
        <v/>
      </c>
      <c r="AR205" s="279"/>
      <c r="AS205" s="251"/>
      <c r="AT205" s="280"/>
      <c r="AU205" s="280"/>
      <c r="AV205" s="242"/>
      <c r="AW205" s="303"/>
      <c r="AX205" s="304"/>
      <c r="AY205" s="305"/>
      <c r="AZ205" s="305"/>
      <c r="BA205" s="306" t="str">
        <f t="shared" si="8"/>
        <v>No</v>
      </c>
    </row>
    <row r="206" spans="1:53" ht="93" customHeight="1">
      <c r="A206" s="243">
        <v>204</v>
      </c>
      <c r="B206" s="244"/>
      <c r="C206" s="244"/>
      <c r="D206" s="244"/>
      <c r="E206" s="245"/>
      <c r="F206" s="244"/>
      <c r="G206" s="244"/>
      <c r="H206" s="244"/>
      <c r="I206" s="255"/>
      <c r="J206" s="255"/>
      <c r="K206" s="247"/>
      <c r="L206" s="248"/>
      <c r="M206" s="270"/>
      <c r="N206" s="273"/>
      <c r="O206" s="272">
        <f>IFERROR(VLOOKUP(N206,'Listas Generales'!$B$25:$C$29,2,0),0)</f>
        <v>0</v>
      </c>
      <c r="P206" s="273"/>
      <c r="Q206" s="272">
        <f>IFERROR(VLOOKUP(P206,'Listas Generales'!$B$32:$C$36,2,0),0)</f>
        <v>0</v>
      </c>
      <c r="R206" s="273"/>
      <c r="S206" s="272">
        <f>IFERROR(VLOOKUP(R206,'Listas Generales'!$B$40:$C$44,2,0),0)</f>
        <v>0</v>
      </c>
      <c r="T206" s="274">
        <f t="shared" si="7"/>
        <v>0</v>
      </c>
      <c r="U206" s="273" t="str">
        <f>IFERROR(VLOOKUP(T206,'Listas Generales'!$B$4:$C$7,2,0),"-")</f>
        <v>Sin clasificar</v>
      </c>
      <c r="V206" s="249"/>
      <c r="W206" s="279"/>
      <c r="X206" s="280"/>
      <c r="Y206" s="280"/>
      <c r="Z206" s="280"/>
      <c r="AA206" s="280"/>
      <c r="AB206" s="281"/>
      <c r="AC206" s="290"/>
      <c r="AD206" s="285"/>
      <c r="AE206" s="285"/>
      <c r="AF206" s="285"/>
      <c r="AG206" s="285"/>
      <c r="AH206" s="288"/>
      <c r="AI206" s="315"/>
      <c r="AJ206" s="288"/>
      <c r="AK206" s="315"/>
      <c r="AL206" s="285"/>
      <c r="AM206" s="252"/>
      <c r="AN206" s="293" t="str">
        <f>IF(ISERROR(VLOOKUP(AL206,'Listas Ley Transparencia'!$H$3:$M$17,2,0)),"",VLOOKUP(AL206,'Listas Ley Transparencia'!$H$3:$M$17,2,0))</f>
        <v/>
      </c>
      <c r="AO206" s="294" t="str">
        <f>IF(ISERROR(VLOOKUP(AL206,'Listas Ley Transparencia'!$H$3:$M$17,3,0)),"",VLOOKUP(AL206,'Listas Ley Transparencia'!$H$3:$M$17,3,0))</f>
        <v/>
      </c>
      <c r="AP206" s="294" t="str">
        <f>IF(ISERROR(VLOOKUP(AL206,'Listas Ley Transparencia'!$H$3:$M$17,4,0)),"",VLOOKUP(AL206,'Listas Ley Transparencia'!$H$3:$M$17,4,0))</f>
        <v/>
      </c>
      <c r="AQ206" s="295" t="str">
        <f>IF(ISERROR(VLOOKUP(AL206,'Listas Ley Transparencia'!$H$3:$M$17,6,0)),"",VLOOKUP(AL206,'Listas Ley Transparencia'!$H$3:$M$17,6,0))</f>
        <v/>
      </c>
      <c r="AR206" s="279"/>
      <c r="AS206" s="251"/>
      <c r="AT206" s="280"/>
      <c r="AU206" s="280"/>
      <c r="AV206" s="242"/>
      <c r="AW206" s="303"/>
      <c r="AX206" s="304"/>
      <c r="AY206" s="305"/>
      <c r="AZ206" s="305"/>
      <c r="BA206" s="306" t="str">
        <f t="shared" si="8"/>
        <v>No</v>
      </c>
    </row>
    <row r="207" spans="1:53" ht="93" customHeight="1">
      <c r="A207" s="243">
        <v>205</v>
      </c>
      <c r="B207" s="244"/>
      <c r="C207" s="244"/>
      <c r="D207" s="244"/>
      <c r="E207" s="245"/>
      <c r="F207" s="244"/>
      <c r="G207" s="244"/>
      <c r="H207" s="244"/>
      <c r="I207" s="255"/>
      <c r="J207" s="255"/>
      <c r="K207" s="247"/>
      <c r="L207" s="248"/>
      <c r="M207" s="270"/>
      <c r="N207" s="273"/>
      <c r="O207" s="272">
        <f>IFERROR(VLOOKUP(N207,'Listas Generales'!$B$25:$C$29,2,0),0)</f>
        <v>0</v>
      </c>
      <c r="P207" s="273"/>
      <c r="Q207" s="272">
        <f>IFERROR(VLOOKUP(P207,'Listas Generales'!$B$32:$C$36,2,0),0)</f>
        <v>0</v>
      </c>
      <c r="R207" s="273"/>
      <c r="S207" s="272">
        <f>IFERROR(VLOOKUP(R207,'Listas Generales'!$B$40:$C$44,2,0),0)</f>
        <v>0</v>
      </c>
      <c r="T207" s="274">
        <f t="shared" si="7"/>
        <v>0</v>
      </c>
      <c r="U207" s="273" t="str">
        <f>IFERROR(VLOOKUP(T207,'Listas Generales'!$B$4:$C$7,2,0),"-")</f>
        <v>Sin clasificar</v>
      </c>
      <c r="V207" s="249"/>
      <c r="W207" s="279"/>
      <c r="X207" s="280"/>
      <c r="Y207" s="280"/>
      <c r="Z207" s="280"/>
      <c r="AA207" s="280"/>
      <c r="AB207" s="281"/>
      <c r="AC207" s="290"/>
      <c r="AD207" s="285"/>
      <c r="AE207" s="285"/>
      <c r="AF207" s="285"/>
      <c r="AG207" s="285"/>
      <c r="AH207" s="288"/>
      <c r="AI207" s="315"/>
      <c r="AJ207" s="288"/>
      <c r="AK207" s="315"/>
      <c r="AL207" s="285"/>
      <c r="AM207" s="252"/>
      <c r="AN207" s="293" t="str">
        <f>IF(ISERROR(VLOOKUP(AL207,'Listas Ley Transparencia'!$H$3:$M$17,2,0)),"",VLOOKUP(AL207,'Listas Ley Transparencia'!$H$3:$M$17,2,0))</f>
        <v/>
      </c>
      <c r="AO207" s="294" t="str">
        <f>IF(ISERROR(VLOOKUP(AL207,'Listas Ley Transparencia'!$H$3:$M$17,3,0)),"",VLOOKUP(AL207,'Listas Ley Transparencia'!$H$3:$M$17,3,0))</f>
        <v/>
      </c>
      <c r="AP207" s="294" t="str">
        <f>IF(ISERROR(VLOOKUP(AL207,'Listas Ley Transparencia'!$H$3:$M$17,4,0)),"",VLOOKUP(AL207,'Listas Ley Transparencia'!$H$3:$M$17,4,0))</f>
        <v/>
      </c>
      <c r="AQ207" s="295" t="str">
        <f>IF(ISERROR(VLOOKUP(AL207,'Listas Ley Transparencia'!$H$3:$M$17,6,0)),"",VLOOKUP(AL207,'Listas Ley Transparencia'!$H$3:$M$17,6,0))</f>
        <v/>
      </c>
      <c r="AR207" s="279"/>
      <c r="AS207" s="251"/>
      <c r="AT207" s="280"/>
      <c r="AU207" s="280"/>
      <c r="AV207" s="242"/>
      <c r="AW207" s="303"/>
      <c r="AX207" s="304"/>
      <c r="AY207" s="305"/>
      <c r="AZ207" s="305"/>
      <c r="BA207" s="306" t="str">
        <f t="shared" si="8"/>
        <v>No</v>
      </c>
    </row>
    <row r="208" spans="1:53" ht="93" customHeight="1">
      <c r="A208" s="243">
        <v>206</v>
      </c>
      <c r="B208" s="244"/>
      <c r="C208" s="244"/>
      <c r="D208" s="244"/>
      <c r="E208" s="245"/>
      <c r="F208" s="244"/>
      <c r="G208" s="244"/>
      <c r="H208" s="244"/>
      <c r="I208" s="255"/>
      <c r="J208" s="255"/>
      <c r="K208" s="247"/>
      <c r="L208" s="248"/>
      <c r="M208" s="270"/>
      <c r="N208" s="273"/>
      <c r="O208" s="272">
        <f>IFERROR(VLOOKUP(N208,'Listas Generales'!$B$25:$C$29,2,0),0)</f>
        <v>0</v>
      </c>
      <c r="P208" s="273"/>
      <c r="Q208" s="272">
        <f>IFERROR(VLOOKUP(P208,'Listas Generales'!$B$32:$C$36,2,0),0)</f>
        <v>0</v>
      </c>
      <c r="R208" s="273"/>
      <c r="S208" s="272">
        <f>IFERROR(VLOOKUP(R208,'Listas Generales'!$B$40:$C$44,2,0),0)</f>
        <v>0</v>
      </c>
      <c r="T208" s="274">
        <f t="shared" si="7"/>
        <v>0</v>
      </c>
      <c r="U208" s="273" t="str">
        <f>IFERROR(VLOOKUP(T208,'Listas Generales'!$B$4:$C$7,2,0),"-")</f>
        <v>Sin clasificar</v>
      </c>
      <c r="V208" s="249"/>
      <c r="W208" s="279"/>
      <c r="X208" s="280"/>
      <c r="Y208" s="280"/>
      <c r="Z208" s="280"/>
      <c r="AA208" s="280"/>
      <c r="AB208" s="281"/>
      <c r="AC208" s="290"/>
      <c r="AD208" s="285"/>
      <c r="AE208" s="285"/>
      <c r="AF208" s="285"/>
      <c r="AG208" s="285"/>
      <c r="AH208" s="288"/>
      <c r="AI208" s="315"/>
      <c r="AJ208" s="288"/>
      <c r="AK208" s="315"/>
      <c r="AL208" s="285"/>
      <c r="AM208" s="252"/>
      <c r="AN208" s="293" t="str">
        <f>IF(ISERROR(VLOOKUP(AL208,'Listas Ley Transparencia'!$H$3:$M$17,2,0)),"",VLOOKUP(AL208,'Listas Ley Transparencia'!$H$3:$M$17,2,0))</f>
        <v/>
      </c>
      <c r="AO208" s="294" t="str">
        <f>IF(ISERROR(VLOOKUP(AL208,'Listas Ley Transparencia'!$H$3:$M$17,3,0)),"",VLOOKUP(AL208,'Listas Ley Transparencia'!$H$3:$M$17,3,0))</f>
        <v/>
      </c>
      <c r="AP208" s="294" t="str">
        <f>IF(ISERROR(VLOOKUP(AL208,'Listas Ley Transparencia'!$H$3:$M$17,4,0)),"",VLOOKUP(AL208,'Listas Ley Transparencia'!$H$3:$M$17,4,0))</f>
        <v/>
      </c>
      <c r="AQ208" s="295" t="str">
        <f>IF(ISERROR(VLOOKUP(AL208,'Listas Ley Transparencia'!$H$3:$M$17,6,0)),"",VLOOKUP(AL208,'Listas Ley Transparencia'!$H$3:$M$17,6,0))</f>
        <v/>
      </c>
      <c r="AR208" s="279"/>
      <c r="AS208" s="251"/>
      <c r="AT208" s="280"/>
      <c r="AU208" s="280"/>
      <c r="AV208" s="242"/>
      <c r="AW208" s="303"/>
      <c r="AX208" s="304"/>
      <c r="AY208" s="305"/>
      <c r="AZ208" s="305"/>
      <c r="BA208" s="306" t="str">
        <f t="shared" si="8"/>
        <v>No</v>
      </c>
    </row>
    <row r="209" spans="1:53" ht="93" customHeight="1">
      <c r="A209" s="243">
        <v>207</v>
      </c>
      <c r="B209" s="244"/>
      <c r="C209" s="244"/>
      <c r="D209" s="244"/>
      <c r="E209" s="245"/>
      <c r="F209" s="244"/>
      <c r="G209" s="244"/>
      <c r="H209" s="244"/>
      <c r="I209" s="255"/>
      <c r="J209" s="255"/>
      <c r="K209" s="247"/>
      <c r="L209" s="248"/>
      <c r="M209" s="270"/>
      <c r="N209" s="273"/>
      <c r="O209" s="272">
        <f>IFERROR(VLOOKUP(N209,'Listas Generales'!$B$25:$C$29,2,0),0)</f>
        <v>0</v>
      </c>
      <c r="P209" s="273"/>
      <c r="Q209" s="272">
        <f>IFERROR(VLOOKUP(P209,'Listas Generales'!$B$32:$C$36,2,0),0)</f>
        <v>0</v>
      </c>
      <c r="R209" s="273"/>
      <c r="S209" s="272">
        <f>IFERROR(VLOOKUP(R209,'Listas Generales'!$B$40:$C$44,2,0),0)</f>
        <v>0</v>
      </c>
      <c r="T209" s="274">
        <f t="shared" si="7"/>
        <v>0</v>
      </c>
      <c r="U209" s="273" t="str">
        <f>IFERROR(VLOOKUP(T209,'Listas Generales'!$B$4:$C$7,2,0),"-")</f>
        <v>Sin clasificar</v>
      </c>
      <c r="V209" s="249"/>
      <c r="W209" s="279"/>
      <c r="X209" s="280"/>
      <c r="Y209" s="280"/>
      <c r="Z209" s="280"/>
      <c r="AA209" s="280"/>
      <c r="AB209" s="281"/>
      <c r="AC209" s="290"/>
      <c r="AD209" s="285"/>
      <c r="AE209" s="285"/>
      <c r="AF209" s="285"/>
      <c r="AG209" s="285"/>
      <c r="AH209" s="288"/>
      <c r="AI209" s="315"/>
      <c r="AJ209" s="288"/>
      <c r="AK209" s="315"/>
      <c r="AL209" s="285"/>
      <c r="AM209" s="252"/>
      <c r="AN209" s="293" t="str">
        <f>IF(ISERROR(VLOOKUP(AL209,'Listas Ley Transparencia'!$H$3:$M$17,2,0)),"",VLOOKUP(AL209,'Listas Ley Transparencia'!$H$3:$M$17,2,0))</f>
        <v/>
      </c>
      <c r="AO209" s="294" t="str">
        <f>IF(ISERROR(VLOOKUP(AL209,'Listas Ley Transparencia'!$H$3:$M$17,3,0)),"",VLOOKUP(AL209,'Listas Ley Transparencia'!$H$3:$M$17,3,0))</f>
        <v/>
      </c>
      <c r="AP209" s="294" t="str">
        <f>IF(ISERROR(VLOOKUP(AL209,'Listas Ley Transparencia'!$H$3:$M$17,4,0)),"",VLOOKUP(AL209,'Listas Ley Transparencia'!$H$3:$M$17,4,0))</f>
        <v/>
      </c>
      <c r="AQ209" s="295" t="str">
        <f>IF(ISERROR(VLOOKUP(AL209,'Listas Ley Transparencia'!$H$3:$M$17,6,0)),"",VLOOKUP(AL209,'Listas Ley Transparencia'!$H$3:$M$17,6,0))</f>
        <v/>
      </c>
      <c r="AR209" s="279"/>
      <c r="AS209" s="251"/>
      <c r="AT209" s="280"/>
      <c r="AU209" s="280"/>
      <c r="AV209" s="242"/>
      <c r="AW209" s="303"/>
      <c r="AX209" s="304"/>
      <c r="AY209" s="305"/>
      <c r="AZ209" s="305"/>
      <c r="BA209" s="306" t="str">
        <f t="shared" si="8"/>
        <v>No</v>
      </c>
    </row>
    <row r="210" spans="1:53" ht="93" customHeight="1">
      <c r="A210" s="243">
        <v>208</v>
      </c>
      <c r="B210" s="244"/>
      <c r="C210" s="244"/>
      <c r="D210" s="244"/>
      <c r="E210" s="245"/>
      <c r="F210" s="244"/>
      <c r="G210" s="244"/>
      <c r="H210" s="244"/>
      <c r="I210" s="255"/>
      <c r="J210" s="255"/>
      <c r="K210" s="247"/>
      <c r="L210" s="248"/>
      <c r="M210" s="270"/>
      <c r="N210" s="273"/>
      <c r="O210" s="272">
        <f>IFERROR(VLOOKUP(N210,'Listas Generales'!$B$25:$C$29,2,0),0)</f>
        <v>0</v>
      </c>
      <c r="P210" s="273"/>
      <c r="Q210" s="272">
        <f>IFERROR(VLOOKUP(P210,'Listas Generales'!$B$32:$C$36,2,0),0)</f>
        <v>0</v>
      </c>
      <c r="R210" s="273"/>
      <c r="S210" s="272">
        <f>IFERROR(VLOOKUP(R210,'Listas Generales'!$B$40:$C$44,2,0),0)</f>
        <v>0</v>
      </c>
      <c r="T210" s="274">
        <f t="shared" si="7"/>
        <v>0</v>
      </c>
      <c r="U210" s="273" t="str">
        <f>IFERROR(VLOOKUP(T210,'Listas Generales'!$B$4:$C$7,2,0),"-")</f>
        <v>Sin clasificar</v>
      </c>
      <c r="V210" s="249"/>
      <c r="W210" s="279"/>
      <c r="X210" s="280"/>
      <c r="Y210" s="280"/>
      <c r="Z210" s="280"/>
      <c r="AA210" s="280"/>
      <c r="AB210" s="281"/>
      <c r="AC210" s="290"/>
      <c r="AD210" s="285"/>
      <c r="AE210" s="285"/>
      <c r="AF210" s="285"/>
      <c r="AG210" s="285"/>
      <c r="AH210" s="288"/>
      <c r="AI210" s="315"/>
      <c r="AJ210" s="288"/>
      <c r="AK210" s="315"/>
      <c r="AL210" s="285"/>
      <c r="AM210" s="252"/>
      <c r="AN210" s="293" t="str">
        <f>IF(ISERROR(VLOOKUP(AL210,'Listas Ley Transparencia'!$H$3:$M$17,2,0)),"",VLOOKUP(AL210,'Listas Ley Transparencia'!$H$3:$M$17,2,0))</f>
        <v/>
      </c>
      <c r="AO210" s="294" t="str">
        <f>IF(ISERROR(VLOOKUP(AL210,'Listas Ley Transparencia'!$H$3:$M$17,3,0)),"",VLOOKUP(AL210,'Listas Ley Transparencia'!$H$3:$M$17,3,0))</f>
        <v/>
      </c>
      <c r="AP210" s="294" t="str">
        <f>IF(ISERROR(VLOOKUP(AL210,'Listas Ley Transparencia'!$H$3:$M$17,4,0)),"",VLOOKUP(AL210,'Listas Ley Transparencia'!$H$3:$M$17,4,0))</f>
        <v/>
      </c>
      <c r="AQ210" s="295" t="str">
        <f>IF(ISERROR(VLOOKUP(AL210,'Listas Ley Transparencia'!$H$3:$M$17,6,0)),"",VLOOKUP(AL210,'Listas Ley Transparencia'!$H$3:$M$17,6,0))</f>
        <v/>
      </c>
      <c r="AR210" s="279"/>
      <c r="AS210" s="251"/>
      <c r="AT210" s="280"/>
      <c r="AU210" s="280"/>
      <c r="AV210" s="242"/>
      <c r="AW210" s="303"/>
      <c r="AX210" s="304"/>
      <c r="AY210" s="305"/>
      <c r="AZ210" s="305"/>
      <c r="BA210" s="306" t="str">
        <f t="shared" si="8"/>
        <v>No</v>
      </c>
    </row>
    <row r="211" spans="1:53" ht="93" customHeight="1">
      <c r="A211" s="243">
        <v>209</v>
      </c>
      <c r="B211" s="244"/>
      <c r="C211" s="244"/>
      <c r="D211" s="244"/>
      <c r="E211" s="245"/>
      <c r="F211" s="244"/>
      <c r="G211" s="244"/>
      <c r="H211" s="244"/>
      <c r="I211" s="255"/>
      <c r="J211" s="255"/>
      <c r="K211" s="247"/>
      <c r="L211" s="248"/>
      <c r="M211" s="270"/>
      <c r="N211" s="273"/>
      <c r="O211" s="272">
        <f>IFERROR(VLOOKUP(N211,'Listas Generales'!$B$25:$C$29,2,0),0)</f>
        <v>0</v>
      </c>
      <c r="P211" s="273"/>
      <c r="Q211" s="272">
        <f>IFERROR(VLOOKUP(P211,'Listas Generales'!$B$32:$C$36,2,0),0)</f>
        <v>0</v>
      </c>
      <c r="R211" s="273"/>
      <c r="S211" s="272">
        <f>IFERROR(VLOOKUP(R211,'Listas Generales'!$B$40:$C$44,2,0),0)</f>
        <v>0</v>
      </c>
      <c r="T211" s="274">
        <f t="shared" si="7"/>
        <v>0</v>
      </c>
      <c r="U211" s="273" t="str">
        <f>IFERROR(VLOOKUP(T211,'Listas Generales'!$B$4:$C$7,2,0),"-")</f>
        <v>Sin clasificar</v>
      </c>
      <c r="V211" s="249"/>
      <c r="W211" s="279"/>
      <c r="X211" s="280"/>
      <c r="Y211" s="280"/>
      <c r="Z211" s="280"/>
      <c r="AA211" s="280"/>
      <c r="AB211" s="281"/>
      <c r="AC211" s="290"/>
      <c r="AD211" s="285"/>
      <c r="AE211" s="285"/>
      <c r="AF211" s="285"/>
      <c r="AG211" s="285"/>
      <c r="AH211" s="288"/>
      <c r="AI211" s="315"/>
      <c r="AJ211" s="288"/>
      <c r="AK211" s="315"/>
      <c r="AL211" s="285"/>
      <c r="AM211" s="252"/>
      <c r="AN211" s="293" t="str">
        <f>IF(ISERROR(VLOOKUP(AL211,'Listas Ley Transparencia'!$H$3:$M$17,2,0)),"",VLOOKUP(AL211,'Listas Ley Transparencia'!$H$3:$M$17,2,0))</f>
        <v/>
      </c>
      <c r="AO211" s="294" t="str">
        <f>IF(ISERROR(VLOOKUP(AL211,'Listas Ley Transparencia'!$H$3:$M$17,3,0)),"",VLOOKUP(AL211,'Listas Ley Transparencia'!$H$3:$M$17,3,0))</f>
        <v/>
      </c>
      <c r="AP211" s="294" t="str">
        <f>IF(ISERROR(VLOOKUP(AL211,'Listas Ley Transparencia'!$H$3:$M$17,4,0)),"",VLOOKUP(AL211,'Listas Ley Transparencia'!$H$3:$M$17,4,0))</f>
        <v/>
      </c>
      <c r="AQ211" s="295" t="str">
        <f>IF(ISERROR(VLOOKUP(AL211,'Listas Ley Transparencia'!$H$3:$M$17,6,0)),"",VLOOKUP(AL211,'Listas Ley Transparencia'!$H$3:$M$17,6,0))</f>
        <v/>
      </c>
      <c r="AR211" s="279"/>
      <c r="AS211" s="251"/>
      <c r="AT211" s="280"/>
      <c r="AU211" s="280"/>
      <c r="AV211" s="242"/>
      <c r="AW211" s="303"/>
      <c r="AX211" s="304"/>
      <c r="AY211" s="305"/>
      <c r="AZ211" s="305"/>
      <c r="BA211" s="306" t="str">
        <f t="shared" si="8"/>
        <v>No</v>
      </c>
    </row>
    <row r="212" spans="1:53" ht="93" customHeight="1">
      <c r="A212" s="243">
        <v>210</v>
      </c>
      <c r="B212" s="244"/>
      <c r="C212" s="244"/>
      <c r="D212" s="244"/>
      <c r="E212" s="245"/>
      <c r="F212" s="244"/>
      <c r="G212" s="244"/>
      <c r="H212" s="244"/>
      <c r="I212" s="255"/>
      <c r="J212" s="255"/>
      <c r="K212" s="247"/>
      <c r="L212" s="248"/>
      <c r="M212" s="270"/>
      <c r="N212" s="273"/>
      <c r="O212" s="272">
        <f>IFERROR(VLOOKUP(N212,'Listas Generales'!$B$25:$C$29,2,0),0)</f>
        <v>0</v>
      </c>
      <c r="P212" s="273"/>
      <c r="Q212" s="272">
        <f>IFERROR(VLOOKUP(P212,'Listas Generales'!$B$32:$C$36,2,0),0)</f>
        <v>0</v>
      </c>
      <c r="R212" s="273"/>
      <c r="S212" s="272">
        <f>IFERROR(VLOOKUP(R212,'Listas Generales'!$B$40:$C$44,2,0),0)</f>
        <v>0</v>
      </c>
      <c r="T212" s="274">
        <f t="shared" si="7"/>
        <v>0</v>
      </c>
      <c r="U212" s="273" t="str">
        <f>IFERROR(VLOOKUP(T212,'Listas Generales'!$B$4:$C$7,2,0),"-")</f>
        <v>Sin clasificar</v>
      </c>
      <c r="V212" s="249"/>
      <c r="W212" s="279"/>
      <c r="X212" s="280"/>
      <c r="Y212" s="280"/>
      <c r="Z212" s="280"/>
      <c r="AA212" s="280"/>
      <c r="AB212" s="281"/>
      <c r="AC212" s="290"/>
      <c r="AD212" s="285"/>
      <c r="AE212" s="285"/>
      <c r="AF212" s="285"/>
      <c r="AG212" s="285"/>
      <c r="AH212" s="288"/>
      <c r="AI212" s="315"/>
      <c r="AJ212" s="288"/>
      <c r="AK212" s="315"/>
      <c r="AL212" s="285"/>
      <c r="AM212" s="252"/>
      <c r="AN212" s="293" t="str">
        <f>IF(ISERROR(VLOOKUP(AL212,'Listas Ley Transparencia'!$H$3:$M$17,2,0)),"",VLOOKUP(AL212,'Listas Ley Transparencia'!$H$3:$M$17,2,0))</f>
        <v/>
      </c>
      <c r="AO212" s="294" t="str">
        <f>IF(ISERROR(VLOOKUP(AL212,'Listas Ley Transparencia'!$H$3:$M$17,3,0)),"",VLOOKUP(AL212,'Listas Ley Transparencia'!$H$3:$M$17,3,0))</f>
        <v/>
      </c>
      <c r="AP212" s="294" t="str">
        <f>IF(ISERROR(VLOOKUP(AL212,'Listas Ley Transparencia'!$H$3:$M$17,4,0)),"",VLOOKUP(AL212,'Listas Ley Transparencia'!$H$3:$M$17,4,0))</f>
        <v/>
      </c>
      <c r="AQ212" s="295" t="str">
        <f>IF(ISERROR(VLOOKUP(AL212,'Listas Ley Transparencia'!$H$3:$M$17,6,0)),"",VLOOKUP(AL212,'Listas Ley Transparencia'!$H$3:$M$17,6,0))</f>
        <v/>
      </c>
      <c r="AR212" s="279"/>
      <c r="AS212" s="251"/>
      <c r="AT212" s="280"/>
      <c r="AU212" s="280"/>
      <c r="AV212" s="242"/>
      <c r="AW212" s="303"/>
      <c r="AX212" s="304"/>
      <c r="AY212" s="305"/>
      <c r="AZ212" s="305"/>
      <c r="BA212" s="306" t="str">
        <f t="shared" si="8"/>
        <v>No</v>
      </c>
    </row>
    <row r="213" spans="1:53" ht="93" customHeight="1">
      <c r="A213" s="243">
        <v>211</v>
      </c>
      <c r="B213" s="244"/>
      <c r="C213" s="244"/>
      <c r="D213" s="244"/>
      <c r="E213" s="245"/>
      <c r="F213" s="244"/>
      <c r="G213" s="244"/>
      <c r="H213" s="244"/>
      <c r="I213" s="255"/>
      <c r="J213" s="255"/>
      <c r="K213" s="247"/>
      <c r="L213" s="248"/>
      <c r="M213" s="270"/>
      <c r="N213" s="273"/>
      <c r="O213" s="272">
        <f>IFERROR(VLOOKUP(N213,'Listas Generales'!$B$25:$C$29,2,0),0)</f>
        <v>0</v>
      </c>
      <c r="P213" s="273"/>
      <c r="Q213" s="272">
        <f>IFERROR(VLOOKUP(P213,'Listas Generales'!$B$32:$C$36,2,0),0)</f>
        <v>0</v>
      </c>
      <c r="R213" s="273"/>
      <c r="S213" s="272">
        <f>IFERROR(VLOOKUP(R213,'Listas Generales'!$B$40:$C$44,2,0),0)</f>
        <v>0</v>
      </c>
      <c r="T213" s="274">
        <f t="shared" si="7"/>
        <v>0</v>
      </c>
      <c r="U213" s="273" t="str">
        <f>IFERROR(VLOOKUP(T213,'Listas Generales'!$B$4:$C$7,2,0),"-")</f>
        <v>Sin clasificar</v>
      </c>
      <c r="V213" s="249"/>
      <c r="W213" s="279"/>
      <c r="X213" s="280"/>
      <c r="Y213" s="280"/>
      <c r="Z213" s="280"/>
      <c r="AA213" s="280"/>
      <c r="AB213" s="281"/>
      <c r="AC213" s="290"/>
      <c r="AD213" s="285"/>
      <c r="AE213" s="285"/>
      <c r="AF213" s="285"/>
      <c r="AG213" s="285"/>
      <c r="AH213" s="288"/>
      <c r="AI213" s="315"/>
      <c r="AJ213" s="288"/>
      <c r="AK213" s="315"/>
      <c r="AL213" s="285"/>
      <c r="AM213" s="252"/>
      <c r="AN213" s="293" t="str">
        <f>IF(ISERROR(VLOOKUP(AL213,'Listas Ley Transparencia'!$H$3:$M$17,2,0)),"",VLOOKUP(AL213,'Listas Ley Transparencia'!$H$3:$M$17,2,0))</f>
        <v/>
      </c>
      <c r="AO213" s="294" t="str">
        <f>IF(ISERROR(VLOOKUP(AL213,'Listas Ley Transparencia'!$H$3:$M$17,3,0)),"",VLOOKUP(AL213,'Listas Ley Transparencia'!$H$3:$M$17,3,0))</f>
        <v/>
      </c>
      <c r="AP213" s="294" t="str">
        <f>IF(ISERROR(VLOOKUP(AL213,'Listas Ley Transparencia'!$H$3:$M$17,4,0)),"",VLOOKUP(AL213,'Listas Ley Transparencia'!$H$3:$M$17,4,0))</f>
        <v/>
      </c>
      <c r="AQ213" s="295" t="str">
        <f>IF(ISERROR(VLOOKUP(AL213,'Listas Ley Transparencia'!$H$3:$M$17,6,0)),"",VLOOKUP(AL213,'Listas Ley Transparencia'!$H$3:$M$17,6,0))</f>
        <v/>
      </c>
      <c r="AR213" s="279"/>
      <c r="AS213" s="251"/>
      <c r="AT213" s="280"/>
      <c r="AU213" s="280"/>
      <c r="AV213" s="242"/>
      <c r="AW213" s="303"/>
      <c r="AX213" s="304"/>
      <c r="AY213" s="305"/>
      <c r="AZ213" s="305"/>
      <c r="BA213" s="306" t="str">
        <f t="shared" si="8"/>
        <v>No</v>
      </c>
    </row>
    <row r="214" spans="1:53" ht="93" customHeight="1">
      <c r="A214" s="243">
        <v>212</v>
      </c>
      <c r="B214" s="244"/>
      <c r="C214" s="244"/>
      <c r="D214" s="244"/>
      <c r="E214" s="245"/>
      <c r="F214" s="244"/>
      <c r="G214" s="244"/>
      <c r="H214" s="244"/>
      <c r="I214" s="255"/>
      <c r="J214" s="255"/>
      <c r="K214" s="247"/>
      <c r="L214" s="248"/>
      <c r="M214" s="270"/>
      <c r="N214" s="273"/>
      <c r="O214" s="272">
        <f>IFERROR(VLOOKUP(N214,'Listas Generales'!$B$25:$C$29,2,0),0)</f>
        <v>0</v>
      </c>
      <c r="P214" s="273"/>
      <c r="Q214" s="272">
        <f>IFERROR(VLOOKUP(P214,'Listas Generales'!$B$32:$C$36,2,0),0)</f>
        <v>0</v>
      </c>
      <c r="R214" s="273"/>
      <c r="S214" s="272">
        <f>IFERROR(VLOOKUP(R214,'Listas Generales'!$B$40:$C$44,2,0),0)</f>
        <v>0</v>
      </c>
      <c r="T214" s="274">
        <f t="shared" si="7"/>
        <v>0</v>
      </c>
      <c r="U214" s="273" t="str">
        <f>IFERROR(VLOOKUP(T214,'Listas Generales'!$B$4:$C$7,2,0),"-")</f>
        <v>Sin clasificar</v>
      </c>
      <c r="V214" s="249"/>
      <c r="W214" s="279"/>
      <c r="X214" s="280"/>
      <c r="Y214" s="280"/>
      <c r="Z214" s="280"/>
      <c r="AA214" s="280"/>
      <c r="AB214" s="281"/>
      <c r="AC214" s="290"/>
      <c r="AD214" s="285"/>
      <c r="AE214" s="285"/>
      <c r="AF214" s="285"/>
      <c r="AG214" s="285"/>
      <c r="AH214" s="288"/>
      <c r="AI214" s="315"/>
      <c r="AJ214" s="288"/>
      <c r="AK214" s="315"/>
      <c r="AL214" s="285"/>
      <c r="AM214" s="252"/>
      <c r="AN214" s="293" t="str">
        <f>IF(ISERROR(VLOOKUP(AL214,'Listas Ley Transparencia'!$H$3:$M$17,2,0)),"",VLOOKUP(AL214,'Listas Ley Transparencia'!$H$3:$M$17,2,0))</f>
        <v/>
      </c>
      <c r="AO214" s="294" t="str">
        <f>IF(ISERROR(VLOOKUP(AL214,'Listas Ley Transparencia'!$H$3:$M$17,3,0)),"",VLOOKUP(AL214,'Listas Ley Transparencia'!$H$3:$M$17,3,0))</f>
        <v/>
      </c>
      <c r="AP214" s="294" t="str">
        <f>IF(ISERROR(VLOOKUP(AL214,'Listas Ley Transparencia'!$H$3:$M$17,4,0)),"",VLOOKUP(AL214,'Listas Ley Transparencia'!$H$3:$M$17,4,0))</f>
        <v/>
      </c>
      <c r="AQ214" s="295" t="str">
        <f>IF(ISERROR(VLOOKUP(AL214,'Listas Ley Transparencia'!$H$3:$M$17,6,0)),"",VLOOKUP(AL214,'Listas Ley Transparencia'!$H$3:$M$17,6,0))</f>
        <v/>
      </c>
      <c r="AR214" s="279"/>
      <c r="AS214" s="251"/>
      <c r="AT214" s="280"/>
      <c r="AU214" s="280"/>
      <c r="AV214" s="242"/>
      <c r="AW214" s="303"/>
      <c r="AX214" s="304"/>
      <c r="AY214" s="305"/>
      <c r="AZ214" s="305"/>
      <c r="BA214" s="306" t="str">
        <f t="shared" si="8"/>
        <v>No</v>
      </c>
    </row>
    <row r="215" spans="1:53" ht="93" customHeight="1">
      <c r="A215" s="243">
        <v>213</v>
      </c>
      <c r="B215" s="244"/>
      <c r="C215" s="244"/>
      <c r="D215" s="244"/>
      <c r="E215" s="245"/>
      <c r="F215" s="244"/>
      <c r="G215" s="244"/>
      <c r="H215" s="244"/>
      <c r="I215" s="255"/>
      <c r="J215" s="255"/>
      <c r="K215" s="247"/>
      <c r="L215" s="248"/>
      <c r="M215" s="270"/>
      <c r="N215" s="273"/>
      <c r="O215" s="272">
        <f>IFERROR(VLOOKUP(N215,'Listas Generales'!$B$25:$C$29,2,0),0)</f>
        <v>0</v>
      </c>
      <c r="P215" s="273"/>
      <c r="Q215" s="272">
        <f>IFERROR(VLOOKUP(P215,'Listas Generales'!$B$32:$C$36,2,0),0)</f>
        <v>0</v>
      </c>
      <c r="R215" s="273"/>
      <c r="S215" s="272">
        <f>IFERROR(VLOOKUP(R215,'Listas Generales'!$B$40:$C$44,2,0),0)</f>
        <v>0</v>
      </c>
      <c r="T215" s="274">
        <f t="shared" si="7"/>
        <v>0</v>
      </c>
      <c r="U215" s="273" t="str">
        <f>IFERROR(VLOOKUP(T215,'Listas Generales'!$B$4:$C$7,2,0),"-")</f>
        <v>Sin clasificar</v>
      </c>
      <c r="V215" s="249"/>
      <c r="W215" s="279"/>
      <c r="X215" s="280"/>
      <c r="Y215" s="280"/>
      <c r="Z215" s="280"/>
      <c r="AA215" s="280"/>
      <c r="AB215" s="281"/>
      <c r="AC215" s="290"/>
      <c r="AD215" s="285"/>
      <c r="AE215" s="285"/>
      <c r="AF215" s="285"/>
      <c r="AG215" s="285"/>
      <c r="AH215" s="288"/>
      <c r="AI215" s="315"/>
      <c r="AJ215" s="288"/>
      <c r="AK215" s="315"/>
      <c r="AL215" s="285"/>
      <c r="AM215" s="252"/>
      <c r="AN215" s="293" t="str">
        <f>IF(ISERROR(VLOOKUP(AL215,'Listas Ley Transparencia'!$H$3:$M$17,2,0)),"",VLOOKUP(AL215,'Listas Ley Transparencia'!$H$3:$M$17,2,0))</f>
        <v/>
      </c>
      <c r="AO215" s="294" t="str">
        <f>IF(ISERROR(VLOOKUP(AL215,'Listas Ley Transparencia'!$H$3:$M$17,3,0)),"",VLOOKUP(AL215,'Listas Ley Transparencia'!$H$3:$M$17,3,0))</f>
        <v/>
      </c>
      <c r="AP215" s="294" t="str">
        <f>IF(ISERROR(VLOOKUP(AL215,'Listas Ley Transparencia'!$H$3:$M$17,4,0)),"",VLOOKUP(AL215,'Listas Ley Transparencia'!$H$3:$M$17,4,0))</f>
        <v/>
      </c>
      <c r="AQ215" s="295" t="str">
        <f>IF(ISERROR(VLOOKUP(AL215,'Listas Ley Transparencia'!$H$3:$M$17,6,0)),"",VLOOKUP(AL215,'Listas Ley Transparencia'!$H$3:$M$17,6,0))</f>
        <v/>
      </c>
      <c r="AR215" s="279"/>
      <c r="AS215" s="251"/>
      <c r="AT215" s="280"/>
      <c r="AU215" s="280"/>
      <c r="AV215" s="242"/>
      <c r="AW215" s="303"/>
      <c r="AX215" s="304"/>
      <c r="AY215" s="305"/>
      <c r="AZ215" s="305"/>
      <c r="BA215" s="306" t="str">
        <f t="shared" si="8"/>
        <v>No</v>
      </c>
    </row>
    <row r="216" spans="1:53" ht="93" customHeight="1">
      <c r="A216" s="243">
        <v>214</v>
      </c>
      <c r="B216" s="244"/>
      <c r="C216" s="244"/>
      <c r="D216" s="244"/>
      <c r="E216" s="245"/>
      <c r="F216" s="244"/>
      <c r="G216" s="244"/>
      <c r="H216" s="244"/>
      <c r="I216" s="255"/>
      <c r="J216" s="255"/>
      <c r="K216" s="247"/>
      <c r="L216" s="248"/>
      <c r="M216" s="270"/>
      <c r="N216" s="273"/>
      <c r="O216" s="272">
        <f>IFERROR(VLOOKUP(N216,'Listas Generales'!$B$25:$C$29,2,0),0)</f>
        <v>0</v>
      </c>
      <c r="P216" s="273"/>
      <c r="Q216" s="272">
        <f>IFERROR(VLOOKUP(P216,'Listas Generales'!$B$32:$C$36,2,0),0)</f>
        <v>0</v>
      </c>
      <c r="R216" s="273"/>
      <c r="S216" s="272">
        <f>IFERROR(VLOOKUP(R216,'Listas Generales'!$B$40:$C$44,2,0),0)</f>
        <v>0</v>
      </c>
      <c r="T216" s="274">
        <f t="shared" si="7"/>
        <v>0</v>
      </c>
      <c r="U216" s="273" t="str">
        <f>IFERROR(VLOOKUP(T216,'Listas Generales'!$B$4:$C$7,2,0),"-")</f>
        <v>Sin clasificar</v>
      </c>
      <c r="V216" s="249"/>
      <c r="W216" s="279"/>
      <c r="X216" s="280"/>
      <c r="Y216" s="280"/>
      <c r="Z216" s="280"/>
      <c r="AA216" s="280"/>
      <c r="AB216" s="281"/>
      <c r="AC216" s="290"/>
      <c r="AD216" s="285"/>
      <c r="AE216" s="285"/>
      <c r="AF216" s="285"/>
      <c r="AG216" s="285"/>
      <c r="AH216" s="288"/>
      <c r="AI216" s="315"/>
      <c r="AJ216" s="288"/>
      <c r="AK216" s="315"/>
      <c r="AL216" s="285"/>
      <c r="AM216" s="252"/>
      <c r="AN216" s="293" t="str">
        <f>IF(ISERROR(VLOOKUP(AL216,'Listas Ley Transparencia'!$H$3:$M$17,2,0)),"",VLOOKUP(AL216,'Listas Ley Transparencia'!$H$3:$M$17,2,0))</f>
        <v/>
      </c>
      <c r="AO216" s="294" t="str">
        <f>IF(ISERROR(VLOOKUP(AL216,'Listas Ley Transparencia'!$H$3:$M$17,3,0)),"",VLOOKUP(AL216,'Listas Ley Transparencia'!$H$3:$M$17,3,0))</f>
        <v/>
      </c>
      <c r="AP216" s="294" t="str">
        <f>IF(ISERROR(VLOOKUP(AL216,'Listas Ley Transparencia'!$H$3:$M$17,4,0)),"",VLOOKUP(AL216,'Listas Ley Transparencia'!$H$3:$M$17,4,0))</f>
        <v/>
      </c>
      <c r="AQ216" s="295" t="str">
        <f>IF(ISERROR(VLOOKUP(AL216,'Listas Ley Transparencia'!$H$3:$M$17,6,0)),"",VLOOKUP(AL216,'Listas Ley Transparencia'!$H$3:$M$17,6,0))</f>
        <v/>
      </c>
      <c r="AR216" s="279"/>
      <c r="AS216" s="251"/>
      <c r="AT216" s="280"/>
      <c r="AU216" s="280"/>
      <c r="AV216" s="242"/>
      <c r="AW216" s="303"/>
      <c r="AX216" s="304"/>
      <c r="AY216" s="305"/>
      <c r="AZ216" s="305"/>
      <c r="BA216" s="306" t="str">
        <f t="shared" si="8"/>
        <v>No</v>
      </c>
    </row>
    <row r="217" spans="1:53" ht="93" customHeight="1">
      <c r="A217" s="243">
        <v>215</v>
      </c>
      <c r="B217" s="244"/>
      <c r="C217" s="244"/>
      <c r="D217" s="244"/>
      <c r="E217" s="245"/>
      <c r="F217" s="244"/>
      <c r="G217" s="244"/>
      <c r="H217" s="244"/>
      <c r="I217" s="255"/>
      <c r="J217" s="255"/>
      <c r="K217" s="247"/>
      <c r="L217" s="248"/>
      <c r="M217" s="270"/>
      <c r="N217" s="273"/>
      <c r="O217" s="272">
        <f>IFERROR(VLOOKUP(N217,'Listas Generales'!$B$25:$C$29,2,0),0)</f>
        <v>0</v>
      </c>
      <c r="P217" s="273"/>
      <c r="Q217" s="272">
        <f>IFERROR(VLOOKUP(P217,'Listas Generales'!$B$32:$C$36,2,0),0)</f>
        <v>0</v>
      </c>
      <c r="R217" s="273"/>
      <c r="S217" s="272">
        <f>IFERROR(VLOOKUP(R217,'Listas Generales'!$B$40:$C$44,2,0),0)</f>
        <v>0</v>
      </c>
      <c r="T217" s="274">
        <f t="shared" si="7"/>
        <v>0</v>
      </c>
      <c r="U217" s="273" t="str">
        <f>IFERROR(VLOOKUP(T217,'Listas Generales'!$B$4:$C$7,2,0),"-")</f>
        <v>Sin clasificar</v>
      </c>
      <c r="V217" s="249"/>
      <c r="W217" s="279"/>
      <c r="X217" s="280"/>
      <c r="Y217" s="280"/>
      <c r="Z217" s="280"/>
      <c r="AA217" s="280"/>
      <c r="AB217" s="281"/>
      <c r="AC217" s="290"/>
      <c r="AD217" s="285"/>
      <c r="AE217" s="285"/>
      <c r="AF217" s="285"/>
      <c r="AG217" s="285"/>
      <c r="AH217" s="288"/>
      <c r="AI217" s="315"/>
      <c r="AJ217" s="288"/>
      <c r="AK217" s="315"/>
      <c r="AL217" s="285"/>
      <c r="AM217" s="252"/>
      <c r="AN217" s="293" t="str">
        <f>IF(ISERROR(VLOOKUP(AL217,'Listas Ley Transparencia'!$H$3:$M$17,2,0)),"",VLOOKUP(AL217,'Listas Ley Transparencia'!$H$3:$M$17,2,0))</f>
        <v/>
      </c>
      <c r="AO217" s="294" t="str">
        <f>IF(ISERROR(VLOOKUP(AL217,'Listas Ley Transparencia'!$H$3:$M$17,3,0)),"",VLOOKUP(AL217,'Listas Ley Transparencia'!$H$3:$M$17,3,0))</f>
        <v/>
      </c>
      <c r="AP217" s="294" t="str">
        <f>IF(ISERROR(VLOOKUP(AL217,'Listas Ley Transparencia'!$H$3:$M$17,4,0)),"",VLOOKUP(AL217,'Listas Ley Transparencia'!$H$3:$M$17,4,0))</f>
        <v/>
      </c>
      <c r="AQ217" s="295" t="str">
        <f>IF(ISERROR(VLOOKUP(AL217,'Listas Ley Transparencia'!$H$3:$M$17,6,0)),"",VLOOKUP(AL217,'Listas Ley Transparencia'!$H$3:$M$17,6,0))</f>
        <v/>
      </c>
      <c r="AR217" s="279"/>
      <c r="AS217" s="251"/>
      <c r="AT217" s="280"/>
      <c r="AU217" s="280"/>
      <c r="AV217" s="242"/>
      <c r="AW217" s="303"/>
      <c r="AX217" s="304"/>
      <c r="AY217" s="305"/>
      <c r="AZ217" s="305"/>
      <c r="BA217" s="306" t="str">
        <f t="shared" si="8"/>
        <v>No</v>
      </c>
    </row>
    <row r="218" spans="1:53" ht="93" customHeight="1">
      <c r="A218" s="243">
        <v>216</v>
      </c>
      <c r="B218" s="244"/>
      <c r="C218" s="244"/>
      <c r="D218" s="244"/>
      <c r="E218" s="245"/>
      <c r="F218" s="244"/>
      <c r="G218" s="244"/>
      <c r="H218" s="244"/>
      <c r="I218" s="255"/>
      <c r="J218" s="255"/>
      <c r="K218" s="247"/>
      <c r="L218" s="248"/>
      <c r="M218" s="270"/>
      <c r="N218" s="273"/>
      <c r="O218" s="272">
        <f>IFERROR(VLOOKUP(N218,'Listas Generales'!$B$25:$C$29,2,0),0)</f>
        <v>0</v>
      </c>
      <c r="P218" s="273"/>
      <c r="Q218" s="272">
        <f>IFERROR(VLOOKUP(P218,'Listas Generales'!$B$32:$C$36,2,0),0)</f>
        <v>0</v>
      </c>
      <c r="R218" s="273"/>
      <c r="S218" s="272">
        <f>IFERROR(VLOOKUP(R218,'Listas Generales'!$B$40:$C$44,2,0),0)</f>
        <v>0</v>
      </c>
      <c r="T218" s="274">
        <f t="shared" si="7"/>
        <v>0</v>
      </c>
      <c r="U218" s="273" t="str">
        <f>IFERROR(VLOOKUP(T218,'Listas Generales'!$B$4:$C$7,2,0),"-")</f>
        <v>Sin clasificar</v>
      </c>
      <c r="V218" s="249"/>
      <c r="W218" s="279"/>
      <c r="X218" s="280"/>
      <c r="Y218" s="280"/>
      <c r="Z218" s="280"/>
      <c r="AA218" s="280"/>
      <c r="AB218" s="281"/>
      <c r="AC218" s="290"/>
      <c r="AD218" s="285"/>
      <c r="AE218" s="285"/>
      <c r="AF218" s="285"/>
      <c r="AG218" s="285"/>
      <c r="AH218" s="288"/>
      <c r="AI218" s="315"/>
      <c r="AJ218" s="288"/>
      <c r="AK218" s="315"/>
      <c r="AL218" s="285"/>
      <c r="AM218" s="252"/>
      <c r="AN218" s="293" t="str">
        <f>IF(ISERROR(VLOOKUP(AL218,'Listas Ley Transparencia'!$H$3:$M$17,2,0)),"",VLOOKUP(AL218,'Listas Ley Transparencia'!$H$3:$M$17,2,0))</f>
        <v/>
      </c>
      <c r="AO218" s="294" t="str">
        <f>IF(ISERROR(VLOOKUP(AL218,'Listas Ley Transparencia'!$H$3:$M$17,3,0)),"",VLOOKUP(AL218,'Listas Ley Transparencia'!$H$3:$M$17,3,0))</f>
        <v/>
      </c>
      <c r="AP218" s="294" t="str">
        <f>IF(ISERROR(VLOOKUP(AL218,'Listas Ley Transparencia'!$H$3:$M$17,4,0)),"",VLOOKUP(AL218,'Listas Ley Transparencia'!$H$3:$M$17,4,0))</f>
        <v/>
      </c>
      <c r="AQ218" s="295" t="str">
        <f>IF(ISERROR(VLOOKUP(AL218,'Listas Ley Transparencia'!$H$3:$M$17,6,0)),"",VLOOKUP(AL218,'Listas Ley Transparencia'!$H$3:$M$17,6,0))</f>
        <v/>
      </c>
      <c r="AR218" s="279"/>
      <c r="AS218" s="251"/>
      <c r="AT218" s="280"/>
      <c r="AU218" s="280"/>
      <c r="AV218" s="242"/>
      <c r="AW218" s="303"/>
      <c r="AX218" s="304"/>
      <c r="AY218" s="305"/>
      <c r="AZ218" s="305"/>
      <c r="BA218" s="306" t="str">
        <f t="shared" si="8"/>
        <v>No</v>
      </c>
    </row>
    <row r="219" spans="1:53" ht="93" customHeight="1">
      <c r="A219" s="243">
        <v>217</v>
      </c>
      <c r="B219" s="244"/>
      <c r="C219" s="244"/>
      <c r="D219" s="244"/>
      <c r="E219" s="245"/>
      <c r="F219" s="244"/>
      <c r="G219" s="244"/>
      <c r="H219" s="244"/>
      <c r="I219" s="255"/>
      <c r="J219" s="255"/>
      <c r="K219" s="247"/>
      <c r="L219" s="248"/>
      <c r="M219" s="270"/>
      <c r="N219" s="273"/>
      <c r="O219" s="272">
        <f>IFERROR(VLOOKUP(N219,'Listas Generales'!$B$25:$C$29,2,0),0)</f>
        <v>0</v>
      </c>
      <c r="P219" s="273"/>
      <c r="Q219" s="272">
        <f>IFERROR(VLOOKUP(P219,'Listas Generales'!$B$32:$C$36,2,0),0)</f>
        <v>0</v>
      </c>
      <c r="R219" s="273"/>
      <c r="S219" s="272">
        <f>IFERROR(VLOOKUP(R219,'Listas Generales'!$B$40:$C$44,2,0),0)</f>
        <v>0</v>
      </c>
      <c r="T219" s="274">
        <f t="shared" si="7"/>
        <v>0</v>
      </c>
      <c r="U219" s="273" t="str">
        <f>IFERROR(VLOOKUP(T219,'Listas Generales'!$B$4:$C$7,2,0),"-")</f>
        <v>Sin clasificar</v>
      </c>
      <c r="V219" s="249"/>
      <c r="W219" s="279"/>
      <c r="X219" s="280"/>
      <c r="Y219" s="280"/>
      <c r="Z219" s="280"/>
      <c r="AA219" s="280"/>
      <c r="AB219" s="281"/>
      <c r="AC219" s="290"/>
      <c r="AD219" s="285"/>
      <c r="AE219" s="285"/>
      <c r="AF219" s="285"/>
      <c r="AG219" s="285"/>
      <c r="AH219" s="288"/>
      <c r="AI219" s="315"/>
      <c r="AJ219" s="288"/>
      <c r="AK219" s="315"/>
      <c r="AL219" s="285"/>
      <c r="AM219" s="252"/>
      <c r="AN219" s="293" t="str">
        <f>IF(ISERROR(VLOOKUP(AL219,'Listas Ley Transparencia'!$H$3:$M$17,2,0)),"",VLOOKUP(AL219,'Listas Ley Transparencia'!$H$3:$M$17,2,0))</f>
        <v/>
      </c>
      <c r="AO219" s="294" t="str">
        <f>IF(ISERROR(VLOOKUP(AL219,'Listas Ley Transparencia'!$H$3:$M$17,3,0)),"",VLOOKUP(AL219,'Listas Ley Transparencia'!$H$3:$M$17,3,0))</f>
        <v/>
      </c>
      <c r="AP219" s="294" t="str">
        <f>IF(ISERROR(VLOOKUP(AL219,'Listas Ley Transparencia'!$H$3:$M$17,4,0)),"",VLOOKUP(AL219,'Listas Ley Transparencia'!$H$3:$M$17,4,0))</f>
        <v/>
      </c>
      <c r="AQ219" s="295" t="str">
        <f>IF(ISERROR(VLOOKUP(AL219,'Listas Ley Transparencia'!$H$3:$M$17,6,0)),"",VLOOKUP(AL219,'Listas Ley Transparencia'!$H$3:$M$17,6,0))</f>
        <v/>
      </c>
      <c r="AR219" s="279"/>
      <c r="AS219" s="251"/>
      <c r="AT219" s="280"/>
      <c r="AU219" s="280"/>
      <c r="AV219" s="242"/>
      <c r="AW219" s="303"/>
      <c r="AX219" s="304"/>
      <c r="AY219" s="305"/>
      <c r="AZ219" s="305"/>
      <c r="BA219" s="306" t="str">
        <f t="shared" si="8"/>
        <v>No</v>
      </c>
    </row>
    <row r="220" spans="1:53" ht="93" customHeight="1">
      <c r="A220" s="243">
        <v>218</v>
      </c>
      <c r="B220" s="244"/>
      <c r="C220" s="244"/>
      <c r="D220" s="244"/>
      <c r="E220" s="245"/>
      <c r="F220" s="244"/>
      <c r="G220" s="244"/>
      <c r="H220" s="244"/>
      <c r="I220" s="255"/>
      <c r="J220" s="255"/>
      <c r="K220" s="247"/>
      <c r="L220" s="248"/>
      <c r="M220" s="270"/>
      <c r="N220" s="273"/>
      <c r="O220" s="272">
        <f>IFERROR(VLOOKUP(N220,'Listas Generales'!$B$25:$C$29,2,0),0)</f>
        <v>0</v>
      </c>
      <c r="P220" s="273"/>
      <c r="Q220" s="272">
        <f>IFERROR(VLOOKUP(P220,'Listas Generales'!$B$32:$C$36,2,0),0)</f>
        <v>0</v>
      </c>
      <c r="R220" s="273"/>
      <c r="S220" s="272">
        <f>IFERROR(VLOOKUP(R220,'Listas Generales'!$B$40:$C$44,2,0),0)</f>
        <v>0</v>
      </c>
      <c r="T220" s="274">
        <f t="shared" si="7"/>
        <v>0</v>
      </c>
      <c r="U220" s="273" t="str">
        <f>IFERROR(VLOOKUP(T220,'Listas Generales'!$B$4:$C$7,2,0),"-")</f>
        <v>Sin clasificar</v>
      </c>
      <c r="V220" s="249"/>
      <c r="W220" s="279"/>
      <c r="X220" s="280"/>
      <c r="Y220" s="280"/>
      <c r="Z220" s="280"/>
      <c r="AA220" s="280"/>
      <c r="AB220" s="281"/>
      <c r="AC220" s="290"/>
      <c r="AD220" s="285"/>
      <c r="AE220" s="285"/>
      <c r="AF220" s="285"/>
      <c r="AG220" s="285"/>
      <c r="AH220" s="288"/>
      <c r="AI220" s="315"/>
      <c r="AJ220" s="288"/>
      <c r="AK220" s="315"/>
      <c r="AL220" s="285"/>
      <c r="AM220" s="252"/>
      <c r="AN220" s="293" t="str">
        <f>IF(ISERROR(VLOOKUP(AL220,'Listas Ley Transparencia'!$H$3:$M$17,2,0)),"",VLOOKUP(AL220,'Listas Ley Transparencia'!$H$3:$M$17,2,0))</f>
        <v/>
      </c>
      <c r="AO220" s="294" t="str">
        <f>IF(ISERROR(VLOOKUP(AL220,'Listas Ley Transparencia'!$H$3:$M$17,3,0)),"",VLOOKUP(AL220,'Listas Ley Transparencia'!$H$3:$M$17,3,0))</f>
        <v/>
      </c>
      <c r="AP220" s="294" t="str">
        <f>IF(ISERROR(VLOOKUP(AL220,'Listas Ley Transparencia'!$H$3:$M$17,4,0)),"",VLOOKUP(AL220,'Listas Ley Transparencia'!$H$3:$M$17,4,0))</f>
        <v/>
      </c>
      <c r="AQ220" s="295" t="str">
        <f>IF(ISERROR(VLOOKUP(AL220,'Listas Ley Transparencia'!$H$3:$M$17,6,0)),"",VLOOKUP(AL220,'Listas Ley Transparencia'!$H$3:$M$17,6,0))</f>
        <v/>
      </c>
      <c r="AR220" s="279"/>
      <c r="AS220" s="251"/>
      <c r="AT220" s="280"/>
      <c r="AU220" s="280"/>
      <c r="AV220" s="242"/>
      <c r="AW220" s="303"/>
      <c r="AX220" s="304"/>
      <c r="AY220" s="305"/>
      <c r="AZ220" s="305"/>
      <c r="BA220" s="306" t="str">
        <f t="shared" si="8"/>
        <v>No</v>
      </c>
    </row>
    <row r="221" spans="1:53" ht="93" customHeight="1">
      <c r="A221" s="243">
        <v>219</v>
      </c>
      <c r="B221" s="244"/>
      <c r="C221" s="244"/>
      <c r="D221" s="244"/>
      <c r="E221" s="245"/>
      <c r="F221" s="244"/>
      <c r="G221" s="244"/>
      <c r="H221" s="244"/>
      <c r="I221" s="255"/>
      <c r="J221" s="255"/>
      <c r="K221" s="247"/>
      <c r="L221" s="248"/>
      <c r="M221" s="270"/>
      <c r="N221" s="273"/>
      <c r="O221" s="272">
        <f>IFERROR(VLOOKUP(N221,'Listas Generales'!$B$25:$C$29,2,0),0)</f>
        <v>0</v>
      </c>
      <c r="P221" s="273"/>
      <c r="Q221" s="272">
        <f>IFERROR(VLOOKUP(P221,'Listas Generales'!$B$32:$C$36,2,0),0)</f>
        <v>0</v>
      </c>
      <c r="R221" s="273"/>
      <c r="S221" s="272">
        <f>IFERROR(VLOOKUP(R221,'Listas Generales'!$B$40:$C$44,2,0),0)</f>
        <v>0</v>
      </c>
      <c r="T221" s="274">
        <f t="shared" si="7"/>
        <v>0</v>
      </c>
      <c r="U221" s="273" t="str">
        <f>IFERROR(VLOOKUP(T221,'Listas Generales'!$B$4:$C$7,2,0),"-")</f>
        <v>Sin clasificar</v>
      </c>
      <c r="V221" s="249"/>
      <c r="W221" s="279"/>
      <c r="X221" s="280"/>
      <c r="Y221" s="280"/>
      <c r="Z221" s="280"/>
      <c r="AA221" s="280"/>
      <c r="AB221" s="281"/>
      <c r="AC221" s="290"/>
      <c r="AD221" s="285"/>
      <c r="AE221" s="285"/>
      <c r="AF221" s="285"/>
      <c r="AG221" s="285"/>
      <c r="AH221" s="288"/>
      <c r="AI221" s="315"/>
      <c r="AJ221" s="288"/>
      <c r="AK221" s="315"/>
      <c r="AL221" s="285"/>
      <c r="AM221" s="252"/>
      <c r="AN221" s="293" t="str">
        <f>IF(ISERROR(VLOOKUP(AL221,'Listas Ley Transparencia'!$H$3:$M$17,2,0)),"",VLOOKUP(AL221,'Listas Ley Transparencia'!$H$3:$M$17,2,0))</f>
        <v/>
      </c>
      <c r="AO221" s="294" t="str">
        <f>IF(ISERROR(VLOOKUP(AL221,'Listas Ley Transparencia'!$H$3:$M$17,3,0)),"",VLOOKUP(AL221,'Listas Ley Transparencia'!$H$3:$M$17,3,0))</f>
        <v/>
      </c>
      <c r="AP221" s="294" t="str">
        <f>IF(ISERROR(VLOOKUP(AL221,'Listas Ley Transparencia'!$H$3:$M$17,4,0)),"",VLOOKUP(AL221,'Listas Ley Transparencia'!$H$3:$M$17,4,0))</f>
        <v/>
      </c>
      <c r="AQ221" s="295" t="str">
        <f>IF(ISERROR(VLOOKUP(AL221,'Listas Ley Transparencia'!$H$3:$M$17,6,0)),"",VLOOKUP(AL221,'Listas Ley Transparencia'!$H$3:$M$17,6,0))</f>
        <v/>
      </c>
      <c r="AR221" s="279"/>
      <c r="AS221" s="251"/>
      <c r="AT221" s="280"/>
      <c r="AU221" s="280"/>
      <c r="AV221" s="242"/>
      <c r="AW221" s="303"/>
      <c r="AX221" s="304"/>
      <c r="AY221" s="305"/>
      <c r="AZ221" s="305"/>
      <c r="BA221" s="306" t="str">
        <f t="shared" si="8"/>
        <v>No</v>
      </c>
    </row>
    <row r="222" spans="1:53" ht="93" customHeight="1">
      <c r="A222" s="243">
        <v>220</v>
      </c>
      <c r="B222" s="244"/>
      <c r="C222" s="244"/>
      <c r="D222" s="244"/>
      <c r="E222" s="245"/>
      <c r="F222" s="244"/>
      <c r="G222" s="244"/>
      <c r="H222" s="244"/>
      <c r="I222" s="255"/>
      <c r="J222" s="255"/>
      <c r="K222" s="247"/>
      <c r="L222" s="248"/>
      <c r="M222" s="270"/>
      <c r="N222" s="273"/>
      <c r="O222" s="272">
        <f>IFERROR(VLOOKUP(N222,'Listas Generales'!$B$25:$C$29,2,0),0)</f>
        <v>0</v>
      </c>
      <c r="P222" s="273"/>
      <c r="Q222" s="272">
        <f>IFERROR(VLOOKUP(P222,'Listas Generales'!$B$32:$C$36,2,0),0)</f>
        <v>0</v>
      </c>
      <c r="R222" s="273"/>
      <c r="S222" s="272">
        <f>IFERROR(VLOOKUP(R222,'Listas Generales'!$B$40:$C$44,2,0),0)</f>
        <v>0</v>
      </c>
      <c r="T222" s="274">
        <f t="shared" si="7"/>
        <v>0</v>
      </c>
      <c r="U222" s="273" t="str">
        <f>IFERROR(VLOOKUP(T222,'Listas Generales'!$B$4:$C$7,2,0),"-")</f>
        <v>Sin clasificar</v>
      </c>
      <c r="V222" s="249"/>
      <c r="W222" s="279"/>
      <c r="X222" s="280"/>
      <c r="Y222" s="280"/>
      <c r="Z222" s="280"/>
      <c r="AA222" s="280"/>
      <c r="AB222" s="281"/>
      <c r="AC222" s="290"/>
      <c r="AD222" s="285"/>
      <c r="AE222" s="285"/>
      <c r="AF222" s="285"/>
      <c r="AG222" s="285"/>
      <c r="AH222" s="288"/>
      <c r="AI222" s="315"/>
      <c r="AJ222" s="288"/>
      <c r="AK222" s="315"/>
      <c r="AL222" s="285"/>
      <c r="AM222" s="252"/>
      <c r="AN222" s="293" t="str">
        <f>IF(ISERROR(VLOOKUP(AL222,'Listas Ley Transparencia'!$H$3:$M$17,2,0)),"",VLOOKUP(AL222,'Listas Ley Transparencia'!$H$3:$M$17,2,0))</f>
        <v/>
      </c>
      <c r="AO222" s="294" t="str">
        <f>IF(ISERROR(VLOOKUP(AL222,'Listas Ley Transparencia'!$H$3:$M$17,3,0)),"",VLOOKUP(AL222,'Listas Ley Transparencia'!$H$3:$M$17,3,0))</f>
        <v/>
      </c>
      <c r="AP222" s="294" t="str">
        <f>IF(ISERROR(VLOOKUP(AL222,'Listas Ley Transparencia'!$H$3:$M$17,4,0)),"",VLOOKUP(AL222,'Listas Ley Transparencia'!$H$3:$M$17,4,0))</f>
        <v/>
      </c>
      <c r="AQ222" s="295" t="str">
        <f>IF(ISERROR(VLOOKUP(AL222,'Listas Ley Transparencia'!$H$3:$M$17,6,0)),"",VLOOKUP(AL222,'Listas Ley Transparencia'!$H$3:$M$17,6,0))</f>
        <v/>
      </c>
      <c r="AR222" s="279"/>
      <c r="AS222" s="251"/>
      <c r="AT222" s="280"/>
      <c r="AU222" s="280"/>
      <c r="AV222" s="242"/>
      <c r="AW222" s="303"/>
      <c r="AX222" s="304"/>
      <c r="AY222" s="305"/>
      <c r="AZ222" s="305"/>
      <c r="BA222" s="306" t="str">
        <f t="shared" si="8"/>
        <v>No</v>
      </c>
    </row>
    <row r="223" spans="1:53" ht="93" customHeight="1">
      <c r="A223" s="243">
        <v>221</v>
      </c>
      <c r="B223" s="244"/>
      <c r="C223" s="244"/>
      <c r="D223" s="244"/>
      <c r="E223" s="245"/>
      <c r="F223" s="244"/>
      <c r="G223" s="244"/>
      <c r="H223" s="244"/>
      <c r="I223" s="255"/>
      <c r="J223" s="255"/>
      <c r="K223" s="247"/>
      <c r="L223" s="248"/>
      <c r="M223" s="270"/>
      <c r="N223" s="273"/>
      <c r="O223" s="272">
        <f>IFERROR(VLOOKUP(N223,'Listas Generales'!$B$25:$C$29,2,0),0)</f>
        <v>0</v>
      </c>
      <c r="P223" s="273"/>
      <c r="Q223" s="272">
        <f>IFERROR(VLOOKUP(P223,'Listas Generales'!$B$32:$C$36,2,0),0)</f>
        <v>0</v>
      </c>
      <c r="R223" s="273"/>
      <c r="S223" s="272">
        <f>IFERROR(VLOOKUP(R223,'Listas Generales'!$B$40:$C$44,2,0),0)</f>
        <v>0</v>
      </c>
      <c r="T223" s="274">
        <f t="shared" si="7"/>
        <v>0</v>
      </c>
      <c r="U223" s="273" t="str">
        <f>IFERROR(VLOOKUP(T223,'Listas Generales'!$B$4:$C$7,2,0),"-")</f>
        <v>Sin clasificar</v>
      </c>
      <c r="V223" s="249"/>
      <c r="W223" s="279"/>
      <c r="X223" s="280"/>
      <c r="Y223" s="280"/>
      <c r="Z223" s="280"/>
      <c r="AA223" s="280"/>
      <c r="AB223" s="281"/>
      <c r="AC223" s="290"/>
      <c r="AD223" s="285"/>
      <c r="AE223" s="285"/>
      <c r="AF223" s="285"/>
      <c r="AG223" s="285"/>
      <c r="AH223" s="288"/>
      <c r="AI223" s="315"/>
      <c r="AJ223" s="288"/>
      <c r="AK223" s="315"/>
      <c r="AL223" s="285"/>
      <c r="AM223" s="252"/>
      <c r="AN223" s="293" t="str">
        <f>IF(ISERROR(VLOOKUP(AL223,'Listas Ley Transparencia'!$H$3:$M$17,2,0)),"",VLOOKUP(AL223,'Listas Ley Transparencia'!$H$3:$M$17,2,0))</f>
        <v/>
      </c>
      <c r="AO223" s="294" t="str">
        <f>IF(ISERROR(VLOOKUP(AL223,'Listas Ley Transparencia'!$H$3:$M$17,3,0)),"",VLOOKUP(AL223,'Listas Ley Transparencia'!$H$3:$M$17,3,0))</f>
        <v/>
      </c>
      <c r="AP223" s="294" t="str">
        <f>IF(ISERROR(VLOOKUP(AL223,'Listas Ley Transparencia'!$H$3:$M$17,4,0)),"",VLOOKUP(AL223,'Listas Ley Transparencia'!$H$3:$M$17,4,0))</f>
        <v/>
      </c>
      <c r="AQ223" s="295" t="str">
        <f>IF(ISERROR(VLOOKUP(AL223,'Listas Ley Transparencia'!$H$3:$M$17,6,0)),"",VLOOKUP(AL223,'Listas Ley Transparencia'!$H$3:$M$17,6,0))</f>
        <v/>
      </c>
      <c r="AR223" s="279"/>
      <c r="AS223" s="251"/>
      <c r="AT223" s="280"/>
      <c r="AU223" s="280"/>
      <c r="AV223" s="242"/>
      <c r="AW223" s="303"/>
      <c r="AX223" s="304"/>
      <c r="AY223" s="305"/>
      <c r="AZ223" s="305"/>
      <c r="BA223" s="306" t="str">
        <f t="shared" si="8"/>
        <v>No</v>
      </c>
    </row>
    <row r="224" spans="1:53" ht="93" customHeight="1">
      <c r="A224" s="243">
        <v>222</v>
      </c>
      <c r="B224" s="244"/>
      <c r="C224" s="244"/>
      <c r="D224" s="244"/>
      <c r="E224" s="245"/>
      <c r="F224" s="244"/>
      <c r="G224" s="244"/>
      <c r="H224" s="244"/>
      <c r="I224" s="255"/>
      <c r="J224" s="255"/>
      <c r="K224" s="247"/>
      <c r="L224" s="248"/>
      <c r="M224" s="270"/>
      <c r="N224" s="273"/>
      <c r="O224" s="272">
        <f>IFERROR(VLOOKUP(N224,'Listas Generales'!$B$25:$C$29,2,0),0)</f>
        <v>0</v>
      </c>
      <c r="P224" s="273"/>
      <c r="Q224" s="272">
        <f>IFERROR(VLOOKUP(P224,'Listas Generales'!$B$32:$C$36,2,0),0)</f>
        <v>0</v>
      </c>
      <c r="R224" s="273"/>
      <c r="S224" s="272">
        <f>IFERROR(VLOOKUP(R224,'Listas Generales'!$B$40:$C$44,2,0),0)</f>
        <v>0</v>
      </c>
      <c r="T224" s="274">
        <f t="shared" si="7"/>
        <v>0</v>
      </c>
      <c r="U224" s="273" t="str">
        <f>IFERROR(VLOOKUP(T224,'Listas Generales'!$B$4:$C$7,2,0),"-")</f>
        <v>Sin clasificar</v>
      </c>
      <c r="V224" s="249"/>
      <c r="W224" s="279"/>
      <c r="X224" s="280"/>
      <c r="Y224" s="280"/>
      <c r="Z224" s="280"/>
      <c r="AA224" s="280"/>
      <c r="AB224" s="281"/>
      <c r="AC224" s="290"/>
      <c r="AD224" s="285"/>
      <c r="AE224" s="285"/>
      <c r="AF224" s="285"/>
      <c r="AG224" s="285"/>
      <c r="AH224" s="288"/>
      <c r="AI224" s="315"/>
      <c r="AJ224" s="288"/>
      <c r="AK224" s="315"/>
      <c r="AL224" s="285"/>
      <c r="AM224" s="252"/>
      <c r="AN224" s="293" t="str">
        <f>IF(ISERROR(VLOOKUP(AL224,'Listas Ley Transparencia'!$H$3:$M$17,2,0)),"",VLOOKUP(AL224,'Listas Ley Transparencia'!$H$3:$M$17,2,0))</f>
        <v/>
      </c>
      <c r="AO224" s="294" t="str">
        <f>IF(ISERROR(VLOOKUP(AL224,'Listas Ley Transparencia'!$H$3:$M$17,3,0)),"",VLOOKUP(AL224,'Listas Ley Transparencia'!$H$3:$M$17,3,0))</f>
        <v/>
      </c>
      <c r="AP224" s="294" t="str">
        <f>IF(ISERROR(VLOOKUP(AL224,'Listas Ley Transparencia'!$H$3:$M$17,4,0)),"",VLOOKUP(AL224,'Listas Ley Transparencia'!$H$3:$M$17,4,0))</f>
        <v/>
      </c>
      <c r="AQ224" s="295" t="str">
        <f>IF(ISERROR(VLOOKUP(AL224,'Listas Ley Transparencia'!$H$3:$M$17,6,0)),"",VLOOKUP(AL224,'Listas Ley Transparencia'!$H$3:$M$17,6,0))</f>
        <v/>
      </c>
      <c r="AR224" s="279"/>
      <c r="AS224" s="251"/>
      <c r="AT224" s="280"/>
      <c r="AU224" s="280"/>
      <c r="AV224" s="242"/>
      <c r="AW224" s="303"/>
      <c r="AX224" s="304"/>
      <c r="AY224" s="305"/>
      <c r="AZ224" s="305"/>
      <c r="BA224" s="306" t="str">
        <f t="shared" si="8"/>
        <v>No</v>
      </c>
    </row>
    <row r="225" spans="1:53" ht="93" customHeight="1">
      <c r="A225" s="243">
        <v>223</v>
      </c>
      <c r="B225" s="244"/>
      <c r="C225" s="244"/>
      <c r="D225" s="244"/>
      <c r="E225" s="245"/>
      <c r="F225" s="244"/>
      <c r="G225" s="244"/>
      <c r="H225" s="244"/>
      <c r="I225" s="255"/>
      <c r="J225" s="255"/>
      <c r="K225" s="247"/>
      <c r="L225" s="248"/>
      <c r="M225" s="270"/>
      <c r="N225" s="273"/>
      <c r="O225" s="272">
        <f>IFERROR(VLOOKUP(N225,'Listas Generales'!$B$25:$C$29,2,0),0)</f>
        <v>0</v>
      </c>
      <c r="P225" s="273"/>
      <c r="Q225" s="272">
        <f>IFERROR(VLOOKUP(P225,'Listas Generales'!$B$32:$C$36,2,0),0)</f>
        <v>0</v>
      </c>
      <c r="R225" s="273"/>
      <c r="S225" s="272">
        <f>IFERROR(VLOOKUP(R225,'Listas Generales'!$B$40:$C$44,2,0),0)</f>
        <v>0</v>
      </c>
      <c r="T225" s="274">
        <f t="shared" si="7"/>
        <v>0</v>
      </c>
      <c r="U225" s="273" t="str">
        <f>IFERROR(VLOOKUP(T225,'Listas Generales'!$B$4:$C$7,2,0),"-")</f>
        <v>Sin clasificar</v>
      </c>
      <c r="V225" s="249"/>
      <c r="W225" s="279"/>
      <c r="X225" s="280"/>
      <c r="Y225" s="280"/>
      <c r="Z225" s="280"/>
      <c r="AA225" s="280"/>
      <c r="AB225" s="281"/>
      <c r="AC225" s="290"/>
      <c r="AD225" s="285"/>
      <c r="AE225" s="285"/>
      <c r="AF225" s="285"/>
      <c r="AG225" s="285"/>
      <c r="AH225" s="288"/>
      <c r="AI225" s="315"/>
      <c r="AJ225" s="288"/>
      <c r="AK225" s="315"/>
      <c r="AL225" s="285"/>
      <c r="AM225" s="252"/>
      <c r="AN225" s="293" t="str">
        <f>IF(ISERROR(VLOOKUP(AL225,'Listas Ley Transparencia'!$H$3:$M$17,2,0)),"",VLOOKUP(AL225,'Listas Ley Transparencia'!$H$3:$M$17,2,0))</f>
        <v/>
      </c>
      <c r="AO225" s="294" t="str">
        <f>IF(ISERROR(VLOOKUP(AL225,'Listas Ley Transparencia'!$H$3:$M$17,3,0)),"",VLOOKUP(AL225,'Listas Ley Transparencia'!$H$3:$M$17,3,0))</f>
        <v/>
      </c>
      <c r="AP225" s="294" t="str">
        <f>IF(ISERROR(VLOOKUP(AL225,'Listas Ley Transparencia'!$H$3:$M$17,4,0)),"",VLOOKUP(AL225,'Listas Ley Transparencia'!$H$3:$M$17,4,0))</f>
        <v/>
      </c>
      <c r="AQ225" s="295" t="str">
        <f>IF(ISERROR(VLOOKUP(AL225,'Listas Ley Transparencia'!$H$3:$M$17,6,0)),"",VLOOKUP(AL225,'Listas Ley Transparencia'!$H$3:$M$17,6,0))</f>
        <v/>
      </c>
      <c r="AR225" s="279"/>
      <c r="AS225" s="251"/>
      <c r="AT225" s="280"/>
      <c r="AU225" s="280"/>
      <c r="AV225" s="242"/>
      <c r="AW225" s="303"/>
      <c r="AX225" s="304"/>
      <c r="AY225" s="305"/>
      <c r="AZ225" s="305"/>
      <c r="BA225" s="306" t="str">
        <f t="shared" si="8"/>
        <v>No</v>
      </c>
    </row>
    <row r="226" spans="1:53" ht="93" customHeight="1">
      <c r="A226" s="243">
        <v>224</v>
      </c>
      <c r="B226" s="244"/>
      <c r="C226" s="244"/>
      <c r="D226" s="244"/>
      <c r="E226" s="245"/>
      <c r="F226" s="244"/>
      <c r="G226" s="244"/>
      <c r="H226" s="244"/>
      <c r="I226" s="255"/>
      <c r="J226" s="255"/>
      <c r="K226" s="247"/>
      <c r="L226" s="248"/>
      <c r="M226" s="270"/>
      <c r="N226" s="273"/>
      <c r="O226" s="272">
        <f>IFERROR(VLOOKUP(N226,'Listas Generales'!$B$25:$C$29,2,0),0)</f>
        <v>0</v>
      </c>
      <c r="P226" s="273"/>
      <c r="Q226" s="272">
        <f>IFERROR(VLOOKUP(P226,'Listas Generales'!$B$32:$C$36,2,0),0)</f>
        <v>0</v>
      </c>
      <c r="R226" s="273"/>
      <c r="S226" s="272">
        <f>IFERROR(VLOOKUP(R226,'Listas Generales'!$B$40:$C$44,2,0),0)</f>
        <v>0</v>
      </c>
      <c r="T226" s="274">
        <f t="shared" si="7"/>
        <v>0</v>
      </c>
      <c r="U226" s="273" t="str">
        <f>IFERROR(VLOOKUP(T226,'Listas Generales'!$B$4:$C$7,2,0),"-")</f>
        <v>Sin clasificar</v>
      </c>
      <c r="V226" s="249"/>
      <c r="W226" s="279"/>
      <c r="X226" s="280"/>
      <c r="Y226" s="280"/>
      <c r="Z226" s="280"/>
      <c r="AA226" s="280"/>
      <c r="AB226" s="281"/>
      <c r="AC226" s="290"/>
      <c r="AD226" s="285"/>
      <c r="AE226" s="285"/>
      <c r="AF226" s="285"/>
      <c r="AG226" s="285"/>
      <c r="AH226" s="288"/>
      <c r="AI226" s="315"/>
      <c r="AJ226" s="288"/>
      <c r="AK226" s="315"/>
      <c r="AL226" s="285"/>
      <c r="AM226" s="252"/>
      <c r="AN226" s="293" t="str">
        <f>IF(ISERROR(VLOOKUP(AL226,'Listas Ley Transparencia'!$H$3:$M$17,2,0)),"",VLOOKUP(AL226,'Listas Ley Transparencia'!$H$3:$M$17,2,0))</f>
        <v/>
      </c>
      <c r="AO226" s="294" t="str">
        <f>IF(ISERROR(VLOOKUP(AL226,'Listas Ley Transparencia'!$H$3:$M$17,3,0)),"",VLOOKUP(AL226,'Listas Ley Transparencia'!$H$3:$M$17,3,0))</f>
        <v/>
      </c>
      <c r="AP226" s="294" t="str">
        <f>IF(ISERROR(VLOOKUP(AL226,'Listas Ley Transparencia'!$H$3:$M$17,4,0)),"",VLOOKUP(AL226,'Listas Ley Transparencia'!$H$3:$M$17,4,0))</f>
        <v/>
      </c>
      <c r="AQ226" s="295" t="str">
        <f>IF(ISERROR(VLOOKUP(AL226,'Listas Ley Transparencia'!$H$3:$M$17,6,0)),"",VLOOKUP(AL226,'Listas Ley Transparencia'!$H$3:$M$17,6,0))</f>
        <v/>
      </c>
      <c r="AR226" s="279"/>
      <c r="AS226" s="251"/>
      <c r="AT226" s="280"/>
      <c r="AU226" s="280"/>
      <c r="AV226" s="242"/>
      <c r="AW226" s="303"/>
      <c r="AX226" s="304"/>
      <c r="AY226" s="305"/>
      <c r="AZ226" s="305"/>
      <c r="BA226" s="306" t="str">
        <f t="shared" si="8"/>
        <v>No</v>
      </c>
    </row>
    <row r="227" spans="1:53" ht="93" customHeight="1">
      <c r="A227" s="243">
        <v>225</v>
      </c>
      <c r="B227" s="244"/>
      <c r="C227" s="244"/>
      <c r="D227" s="244"/>
      <c r="E227" s="245"/>
      <c r="F227" s="244"/>
      <c r="G227" s="244"/>
      <c r="H227" s="244"/>
      <c r="I227" s="255"/>
      <c r="J227" s="255"/>
      <c r="K227" s="247"/>
      <c r="L227" s="248"/>
      <c r="M227" s="270"/>
      <c r="N227" s="273"/>
      <c r="O227" s="272">
        <f>IFERROR(VLOOKUP(N227,'Listas Generales'!$B$25:$C$29,2,0),0)</f>
        <v>0</v>
      </c>
      <c r="P227" s="273"/>
      <c r="Q227" s="272">
        <f>IFERROR(VLOOKUP(P227,'Listas Generales'!$B$32:$C$36,2,0),0)</f>
        <v>0</v>
      </c>
      <c r="R227" s="273"/>
      <c r="S227" s="272">
        <f>IFERROR(VLOOKUP(R227,'Listas Generales'!$B$40:$C$44,2,0),0)</f>
        <v>0</v>
      </c>
      <c r="T227" s="274">
        <f t="shared" si="7"/>
        <v>0</v>
      </c>
      <c r="U227" s="273" t="str">
        <f>IFERROR(VLOOKUP(T227,'Listas Generales'!$B$4:$C$7,2,0),"-")</f>
        <v>Sin clasificar</v>
      </c>
      <c r="V227" s="249"/>
      <c r="W227" s="279"/>
      <c r="X227" s="280"/>
      <c r="Y227" s="280"/>
      <c r="Z227" s="280"/>
      <c r="AA227" s="280"/>
      <c r="AB227" s="281"/>
      <c r="AC227" s="290"/>
      <c r="AD227" s="285"/>
      <c r="AE227" s="285"/>
      <c r="AF227" s="285"/>
      <c r="AG227" s="285"/>
      <c r="AH227" s="288"/>
      <c r="AI227" s="315"/>
      <c r="AJ227" s="288"/>
      <c r="AK227" s="315"/>
      <c r="AL227" s="285"/>
      <c r="AM227" s="252"/>
      <c r="AN227" s="293" t="str">
        <f>IF(ISERROR(VLOOKUP(AL227,'Listas Ley Transparencia'!$H$3:$M$17,2,0)),"",VLOOKUP(AL227,'Listas Ley Transparencia'!$H$3:$M$17,2,0))</f>
        <v/>
      </c>
      <c r="AO227" s="294" t="str">
        <f>IF(ISERROR(VLOOKUP(AL227,'Listas Ley Transparencia'!$H$3:$M$17,3,0)),"",VLOOKUP(AL227,'Listas Ley Transparencia'!$H$3:$M$17,3,0))</f>
        <v/>
      </c>
      <c r="AP227" s="294" t="str">
        <f>IF(ISERROR(VLOOKUP(AL227,'Listas Ley Transparencia'!$H$3:$M$17,4,0)),"",VLOOKUP(AL227,'Listas Ley Transparencia'!$H$3:$M$17,4,0))</f>
        <v/>
      </c>
      <c r="AQ227" s="295" t="str">
        <f>IF(ISERROR(VLOOKUP(AL227,'Listas Ley Transparencia'!$H$3:$M$17,6,0)),"",VLOOKUP(AL227,'Listas Ley Transparencia'!$H$3:$M$17,6,0))</f>
        <v/>
      </c>
      <c r="AR227" s="279"/>
      <c r="AS227" s="251"/>
      <c r="AT227" s="280"/>
      <c r="AU227" s="280"/>
      <c r="AV227" s="242"/>
      <c r="AW227" s="303"/>
      <c r="AX227" s="304"/>
      <c r="AY227" s="305"/>
      <c r="AZ227" s="305"/>
      <c r="BA227" s="306" t="str">
        <f t="shared" si="8"/>
        <v>No</v>
      </c>
    </row>
    <row r="228" spans="1:53" ht="93" customHeight="1">
      <c r="A228" s="243">
        <v>226</v>
      </c>
      <c r="B228" s="244"/>
      <c r="C228" s="244"/>
      <c r="D228" s="244"/>
      <c r="E228" s="245"/>
      <c r="F228" s="244"/>
      <c r="G228" s="244"/>
      <c r="H228" s="244"/>
      <c r="I228" s="255"/>
      <c r="J228" s="255"/>
      <c r="K228" s="247"/>
      <c r="L228" s="248"/>
      <c r="M228" s="270"/>
      <c r="N228" s="273"/>
      <c r="O228" s="272">
        <f>IFERROR(VLOOKUP(N228,'Listas Generales'!$B$25:$C$29,2,0),0)</f>
        <v>0</v>
      </c>
      <c r="P228" s="273"/>
      <c r="Q228" s="272">
        <f>IFERROR(VLOOKUP(P228,'Listas Generales'!$B$32:$C$36,2,0),0)</f>
        <v>0</v>
      </c>
      <c r="R228" s="273"/>
      <c r="S228" s="272">
        <f>IFERROR(VLOOKUP(R228,'Listas Generales'!$B$40:$C$44,2,0),0)</f>
        <v>0</v>
      </c>
      <c r="T228" s="274">
        <f t="shared" si="7"/>
        <v>0</v>
      </c>
      <c r="U228" s="273" t="str">
        <f>IFERROR(VLOOKUP(T228,'Listas Generales'!$B$4:$C$7,2,0),"-")</f>
        <v>Sin clasificar</v>
      </c>
      <c r="V228" s="249"/>
      <c r="W228" s="279"/>
      <c r="X228" s="280"/>
      <c r="Y228" s="280"/>
      <c r="Z228" s="280"/>
      <c r="AA228" s="280"/>
      <c r="AB228" s="281"/>
      <c r="AC228" s="290"/>
      <c r="AD228" s="285"/>
      <c r="AE228" s="285"/>
      <c r="AF228" s="285"/>
      <c r="AG228" s="285"/>
      <c r="AH228" s="288"/>
      <c r="AI228" s="315"/>
      <c r="AJ228" s="288"/>
      <c r="AK228" s="315"/>
      <c r="AL228" s="285"/>
      <c r="AM228" s="252"/>
      <c r="AN228" s="293" t="str">
        <f>IF(ISERROR(VLOOKUP(AL228,'Listas Ley Transparencia'!$H$3:$M$17,2,0)),"",VLOOKUP(AL228,'Listas Ley Transparencia'!$H$3:$M$17,2,0))</f>
        <v/>
      </c>
      <c r="AO228" s="294" t="str">
        <f>IF(ISERROR(VLOOKUP(AL228,'Listas Ley Transparencia'!$H$3:$M$17,3,0)),"",VLOOKUP(AL228,'Listas Ley Transparencia'!$H$3:$M$17,3,0))</f>
        <v/>
      </c>
      <c r="AP228" s="294" t="str">
        <f>IF(ISERROR(VLOOKUP(AL228,'Listas Ley Transparencia'!$H$3:$M$17,4,0)),"",VLOOKUP(AL228,'Listas Ley Transparencia'!$H$3:$M$17,4,0))</f>
        <v/>
      </c>
      <c r="AQ228" s="295" t="str">
        <f>IF(ISERROR(VLOOKUP(AL228,'Listas Ley Transparencia'!$H$3:$M$17,6,0)),"",VLOOKUP(AL228,'Listas Ley Transparencia'!$H$3:$M$17,6,0))</f>
        <v/>
      </c>
      <c r="AR228" s="279"/>
      <c r="AS228" s="251"/>
      <c r="AT228" s="280"/>
      <c r="AU228" s="280"/>
      <c r="AV228" s="242"/>
      <c r="AW228" s="303"/>
      <c r="AX228" s="304"/>
      <c r="AY228" s="305"/>
      <c r="AZ228" s="305"/>
      <c r="BA228" s="306" t="str">
        <f t="shared" si="8"/>
        <v>No</v>
      </c>
    </row>
    <row r="229" spans="1:53" ht="93" customHeight="1">
      <c r="A229" s="243">
        <v>227</v>
      </c>
      <c r="B229" s="244"/>
      <c r="C229" s="244"/>
      <c r="D229" s="244"/>
      <c r="E229" s="245"/>
      <c r="F229" s="244"/>
      <c r="G229" s="244"/>
      <c r="H229" s="244"/>
      <c r="I229" s="255"/>
      <c r="J229" s="255"/>
      <c r="K229" s="247"/>
      <c r="L229" s="248"/>
      <c r="M229" s="270"/>
      <c r="N229" s="273"/>
      <c r="O229" s="272">
        <f>IFERROR(VLOOKUP(N229,'Listas Generales'!$B$25:$C$29,2,0),0)</f>
        <v>0</v>
      </c>
      <c r="P229" s="273"/>
      <c r="Q229" s="272">
        <f>IFERROR(VLOOKUP(P229,'Listas Generales'!$B$32:$C$36,2,0),0)</f>
        <v>0</v>
      </c>
      <c r="R229" s="273"/>
      <c r="S229" s="272">
        <f>IFERROR(VLOOKUP(R229,'Listas Generales'!$B$40:$C$44,2,0),0)</f>
        <v>0</v>
      </c>
      <c r="T229" s="274">
        <f t="shared" si="7"/>
        <v>0</v>
      </c>
      <c r="U229" s="273" t="str">
        <f>IFERROR(VLOOKUP(T229,'Listas Generales'!$B$4:$C$7,2,0),"-")</f>
        <v>Sin clasificar</v>
      </c>
      <c r="V229" s="249"/>
      <c r="W229" s="279"/>
      <c r="X229" s="280"/>
      <c r="Y229" s="280"/>
      <c r="Z229" s="280"/>
      <c r="AA229" s="280"/>
      <c r="AB229" s="281"/>
      <c r="AC229" s="290"/>
      <c r="AD229" s="285"/>
      <c r="AE229" s="285"/>
      <c r="AF229" s="285"/>
      <c r="AG229" s="285"/>
      <c r="AH229" s="288"/>
      <c r="AI229" s="315"/>
      <c r="AJ229" s="288"/>
      <c r="AK229" s="315"/>
      <c r="AL229" s="285"/>
      <c r="AM229" s="252"/>
      <c r="AN229" s="293" t="str">
        <f>IF(ISERROR(VLOOKUP(AL229,'Listas Ley Transparencia'!$H$3:$M$17,2,0)),"",VLOOKUP(AL229,'Listas Ley Transparencia'!$H$3:$M$17,2,0))</f>
        <v/>
      </c>
      <c r="AO229" s="294" t="str">
        <f>IF(ISERROR(VLOOKUP(AL229,'Listas Ley Transparencia'!$H$3:$M$17,3,0)),"",VLOOKUP(AL229,'Listas Ley Transparencia'!$H$3:$M$17,3,0))</f>
        <v/>
      </c>
      <c r="AP229" s="294" t="str">
        <f>IF(ISERROR(VLOOKUP(AL229,'Listas Ley Transparencia'!$H$3:$M$17,4,0)),"",VLOOKUP(AL229,'Listas Ley Transparencia'!$H$3:$M$17,4,0))</f>
        <v/>
      </c>
      <c r="AQ229" s="295" t="str">
        <f>IF(ISERROR(VLOOKUP(AL229,'Listas Ley Transparencia'!$H$3:$M$17,6,0)),"",VLOOKUP(AL229,'Listas Ley Transparencia'!$H$3:$M$17,6,0))</f>
        <v/>
      </c>
      <c r="AR229" s="279"/>
      <c r="AS229" s="251"/>
      <c r="AT229" s="280"/>
      <c r="AU229" s="280"/>
      <c r="AV229" s="242"/>
      <c r="AW229" s="303"/>
      <c r="AX229" s="304"/>
      <c r="AY229" s="305"/>
      <c r="AZ229" s="305"/>
      <c r="BA229" s="306" t="str">
        <f t="shared" si="8"/>
        <v>No</v>
      </c>
    </row>
    <row r="230" spans="1:53" ht="93" customHeight="1">
      <c r="A230" s="243">
        <v>228</v>
      </c>
      <c r="B230" s="244"/>
      <c r="C230" s="244"/>
      <c r="D230" s="244"/>
      <c r="E230" s="245"/>
      <c r="F230" s="244"/>
      <c r="G230" s="244"/>
      <c r="H230" s="244"/>
      <c r="I230" s="255"/>
      <c r="J230" s="255"/>
      <c r="K230" s="247"/>
      <c r="L230" s="248"/>
      <c r="M230" s="270"/>
      <c r="N230" s="273"/>
      <c r="O230" s="272">
        <f>IFERROR(VLOOKUP(N230,'Listas Generales'!$B$25:$C$29,2,0),0)</f>
        <v>0</v>
      </c>
      <c r="P230" s="273"/>
      <c r="Q230" s="272">
        <f>IFERROR(VLOOKUP(P230,'Listas Generales'!$B$32:$C$36,2,0),0)</f>
        <v>0</v>
      </c>
      <c r="R230" s="273"/>
      <c r="S230" s="272">
        <f>IFERROR(VLOOKUP(R230,'Listas Generales'!$B$40:$C$44,2,0),0)</f>
        <v>0</v>
      </c>
      <c r="T230" s="274">
        <f t="shared" si="7"/>
        <v>0</v>
      </c>
      <c r="U230" s="273" t="str">
        <f>IFERROR(VLOOKUP(T230,'Listas Generales'!$B$4:$C$7,2,0),"-")</f>
        <v>Sin clasificar</v>
      </c>
      <c r="V230" s="249"/>
      <c r="W230" s="279"/>
      <c r="X230" s="280"/>
      <c r="Y230" s="280"/>
      <c r="Z230" s="280"/>
      <c r="AA230" s="280"/>
      <c r="AB230" s="281"/>
      <c r="AC230" s="290"/>
      <c r="AD230" s="285"/>
      <c r="AE230" s="285"/>
      <c r="AF230" s="285"/>
      <c r="AG230" s="285"/>
      <c r="AH230" s="288"/>
      <c r="AI230" s="315"/>
      <c r="AJ230" s="288"/>
      <c r="AK230" s="315"/>
      <c r="AL230" s="285"/>
      <c r="AM230" s="252"/>
      <c r="AN230" s="293" t="str">
        <f>IF(ISERROR(VLOOKUP(AL230,'Listas Ley Transparencia'!$H$3:$M$17,2,0)),"",VLOOKUP(AL230,'Listas Ley Transparencia'!$H$3:$M$17,2,0))</f>
        <v/>
      </c>
      <c r="AO230" s="294" t="str">
        <f>IF(ISERROR(VLOOKUP(AL230,'Listas Ley Transparencia'!$H$3:$M$17,3,0)),"",VLOOKUP(AL230,'Listas Ley Transparencia'!$H$3:$M$17,3,0))</f>
        <v/>
      </c>
      <c r="AP230" s="294" t="str">
        <f>IF(ISERROR(VLOOKUP(AL230,'Listas Ley Transparencia'!$H$3:$M$17,4,0)),"",VLOOKUP(AL230,'Listas Ley Transparencia'!$H$3:$M$17,4,0))</f>
        <v/>
      </c>
      <c r="AQ230" s="295" t="str">
        <f>IF(ISERROR(VLOOKUP(AL230,'Listas Ley Transparencia'!$H$3:$M$17,6,0)),"",VLOOKUP(AL230,'Listas Ley Transparencia'!$H$3:$M$17,6,0))</f>
        <v/>
      </c>
      <c r="AR230" s="279"/>
      <c r="AS230" s="251"/>
      <c r="AT230" s="280"/>
      <c r="AU230" s="280"/>
      <c r="AV230" s="242"/>
      <c r="AW230" s="303"/>
      <c r="AX230" s="304"/>
      <c r="AY230" s="305"/>
      <c r="AZ230" s="305"/>
      <c r="BA230" s="306" t="str">
        <f t="shared" si="8"/>
        <v>No</v>
      </c>
    </row>
    <row r="231" spans="1:53" ht="93" customHeight="1">
      <c r="A231" s="243">
        <v>229</v>
      </c>
      <c r="B231" s="244"/>
      <c r="C231" s="244"/>
      <c r="D231" s="244"/>
      <c r="E231" s="245"/>
      <c r="F231" s="244"/>
      <c r="G231" s="244"/>
      <c r="H231" s="244"/>
      <c r="I231" s="255"/>
      <c r="J231" s="255"/>
      <c r="K231" s="247"/>
      <c r="L231" s="248"/>
      <c r="M231" s="270"/>
      <c r="N231" s="273"/>
      <c r="O231" s="272">
        <f>IFERROR(VLOOKUP(N231,'Listas Generales'!$B$25:$C$29,2,0),0)</f>
        <v>0</v>
      </c>
      <c r="P231" s="273"/>
      <c r="Q231" s="272">
        <f>IFERROR(VLOOKUP(P231,'Listas Generales'!$B$32:$C$36,2,0),0)</f>
        <v>0</v>
      </c>
      <c r="R231" s="273"/>
      <c r="S231" s="272">
        <f>IFERROR(VLOOKUP(R231,'Listas Generales'!$B$40:$C$44,2,0),0)</f>
        <v>0</v>
      </c>
      <c r="T231" s="274">
        <f t="shared" si="7"/>
        <v>0</v>
      </c>
      <c r="U231" s="273" t="str">
        <f>IFERROR(VLOOKUP(T231,'Listas Generales'!$B$4:$C$7,2,0),"-")</f>
        <v>Sin clasificar</v>
      </c>
      <c r="V231" s="249"/>
      <c r="W231" s="279"/>
      <c r="X231" s="280"/>
      <c r="Y231" s="280"/>
      <c r="Z231" s="280"/>
      <c r="AA231" s="280"/>
      <c r="AB231" s="281"/>
      <c r="AC231" s="290"/>
      <c r="AD231" s="285"/>
      <c r="AE231" s="285"/>
      <c r="AF231" s="285"/>
      <c r="AG231" s="285"/>
      <c r="AH231" s="288"/>
      <c r="AI231" s="315"/>
      <c r="AJ231" s="288"/>
      <c r="AK231" s="315"/>
      <c r="AL231" s="285"/>
      <c r="AM231" s="252"/>
      <c r="AN231" s="293" t="str">
        <f>IF(ISERROR(VLOOKUP(AL231,'Listas Ley Transparencia'!$H$3:$M$17,2,0)),"",VLOOKUP(AL231,'Listas Ley Transparencia'!$H$3:$M$17,2,0))</f>
        <v/>
      </c>
      <c r="AO231" s="294" t="str">
        <f>IF(ISERROR(VLOOKUP(AL231,'Listas Ley Transparencia'!$H$3:$M$17,3,0)),"",VLOOKUP(AL231,'Listas Ley Transparencia'!$H$3:$M$17,3,0))</f>
        <v/>
      </c>
      <c r="AP231" s="294" t="str">
        <f>IF(ISERROR(VLOOKUP(AL231,'Listas Ley Transparencia'!$H$3:$M$17,4,0)),"",VLOOKUP(AL231,'Listas Ley Transparencia'!$H$3:$M$17,4,0))</f>
        <v/>
      </c>
      <c r="AQ231" s="295" t="str">
        <f>IF(ISERROR(VLOOKUP(AL231,'Listas Ley Transparencia'!$H$3:$M$17,6,0)),"",VLOOKUP(AL231,'Listas Ley Transparencia'!$H$3:$M$17,6,0))</f>
        <v/>
      </c>
      <c r="AR231" s="279"/>
      <c r="AS231" s="251"/>
      <c r="AT231" s="280"/>
      <c r="AU231" s="280"/>
      <c r="AV231" s="242"/>
      <c r="AW231" s="303"/>
      <c r="AX231" s="304"/>
      <c r="AY231" s="305"/>
      <c r="AZ231" s="305"/>
      <c r="BA231" s="306" t="str">
        <f t="shared" si="8"/>
        <v>No</v>
      </c>
    </row>
    <row r="232" spans="1:53" ht="93" customHeight="1">
      <c r="A232" s="243">
        <v>230</v>
      </c>
      <c r="B232" s="244"/>
      <c r="C232" s="244"/>
      <c r="D232" s="244"/>
      <c r="E232" s="245"/>
      <c r="F232" s="244"/>
      <c r="G232" s="244"/>
      <c r="H232" s="244"/>
      <c r="I232" s="255"/>
      <c r="J232" s="255"/>
      <c r="K232" s="247"/>
      <c r="L232" s="248"/>
      <c r="M232" s="270"/>
      <c r="N232" s="273"/>
      <c r="O232" s="272">
        <f>IFERROR(VLOOKUP(N232,'Listas Generales'!$B$25:$C$29,2,0),0)</f>
        <v>0</v>
      </c>
      <c r="P232" s="273"/>
      <c r="Q232" s="272">
        <f>IFERROR(VLOOKUP(P232,'Listas Generales'!$B$32:$C$36,2,0),0)</f>
        <v>0</v>
      </c>
      <c r="R232" s="273"/>
      <c r="S232" s="272">
        <f>IFERROR(VLOOKUP(R232,'Listas Generales'!$B$40:$C$44,2,0),0)</f>
        <v>0</v>
      </c>
      <c r="T232" s="274">
        <f t="shared" si="7"/>
        <v>0</v>
      </c>
      <c r="U232" s="273" t="str">
        <f>IFERROR(VLOOKUP(T232,'Listas Generales'!$B$4:$C$7,2,0),"-")</f>
        <v>Sin clasificar</v>
      </c>
      <c r="V232" s="249"/>
      <c r="W232" s="279"/>
      <c r="X232" s="280"/>
      <c r="Y232" s="280"/>
      <c r="Z232" s="280"/>
      <c r="AA232" s="280"/>
      <c r="AB232" s="281"/>
      <c r="AC232" s="290"/>
      <c r="AD232" s="285"/>
      <c r="AE232" s="285"/>
      <c r="AF232" s="285"/>
      <c r="AG232" s="285"/>
      <c r="AH232" s="288"/>
      <c r="AI232" s="315"/>
      <c r="AJ232" s="288"/>
      <c r="AK232" s="315"/>
      <c r="AL232" s="285"/>
      <c r="AM232" s="252"/>
      <c r="AN232" s="293" t="str">
        <f>IF(ISERROR(VLOOKUP(AL232,'Listas Ley Transparencia'!$H$3:$M$17,2,0)),"",VLOOKUP(AL232,'Listas Ley Transparencia'!$H$3:$M$17,2,0))</f>
        <v/>
      </c>
      <c r="AO232" s="294" t="str">
        <f>IF(ISERROR(VLOOKUP(AL232,'Listas Ley Transparencia'!$H$3:$M$17,3,0)),"",VLOOKUP(AL232,'Listas Ley Transparencia'!$H$3:$M$17,3,0))</f>
        <v/>
      </c>
      <c r="AP232" s="294" t="str">
        <f>IF(ISERROR(VLOOKUP(AL232,'Listas Ley Transparencia'!$H$3:$M$17,4,0)),"",VLOOKUP(AL232,'Listas Ley Transparencia'!$H$3:$M$17,4,0))</f>
        <v/>
      </c>
      <c r="AQ232" s="295" t="str">
        <f>IF(ISERROR(VLOOKUP(AL232,'Listas Ley Transparencia'!$H$3:$M$17,6,0)),"",VLOOKUP(AL232,'Listas Ley Transparencia'!$H$3:$M$17,6,0))</f>
        <v/>
      </c>
      <c r="AR232" s="279"/>
      <c r="AS232" s="251"/>
      <c r="AT232" s="280"/>
      <c r="AU232" s="280"/>
      <c r="AV232" s="242"/>
      <c r="AW232" s="303"/>
      <c r="AX232" s="304"/>
      <c r="AY232" s="305"/>
      <c r="AZ232" s="305"/>
      <c r="BA232" s="306" t="str">
        <f t="shared" si="8"/>
        <v>No</v>
      </c>
    </row>
    <row r="233" spans="1:53" ht="93" customHeight="1">
      <c r="A233" s="243">
        <v>231</v>
      </c>
      <c r="B233" s="244"/>
      <c r="C233" s="244"/>
      <c r="D233" s="244"/>
      <c r="E233" s="245"/>
      <c r="F233" s="244"/>
      <c r="G233" s="244"/>
      <c r="H233" s="244"/>
      <c r="I233" s="255"/>
      <c r="J233" s="255"/>
      <c r="K233" s="247"/>
      <c r="L233" s="248"/>
      <c r="M233" s="270"/>
      <c r="N233" s="273"/>
      <c r="O233" s="272">
        <f>IFERROR(VLOOKUP(N233,'Listas Generales'!$B$25:$C$29,2,0),0)</f>
        <v>0</v>
      </c>
      <c r="P233" s="273"/>
      <c r="Q233" s="272">
        <f>IFERROR(VLOOKUP(P233,'Listas Generales'!$B$32:$C$36,2,0),0)</f>
        <v>0</v>
      </c>
      <c r="R233" s="273"/>
      <c r="S233" s="272">
        <f>IFERROR(VLOOKUP(R233,'Listas Generales'!$B$40:$C$44,2,0),0)</f>
        <v>0</v>
      </c>
      <c r="T233" s="274">
        <f t="shared" si="7"/>
        <v>0</v>
      </c>
      <c r="U233" s="273" t="str">
        <f>IFERROR(VLOOKUP(T233,'Listas Generales'!$B$4:$C$7,2,0),"-")</f>
        <v>Sin clasificar</v>
      </c>
      <c r="V233" s="249"/>
      <c r="W233" s="279"/>
      <c r="X233" s="280"/>
      <c r="Y233" s="280"/>
      <c r="Z233" s="280"/>
      <c r="AA233" s="280"/>
      <c r="AB233" s="281"/>
      <c r="AC233" s="290"/>
      <c r="AD233" s="285"/>
      <c r="AE233" s="285"/>
      <c r="AF233" s="285"/>
      <c r="AG233" s="285"/>
      <c r="AH233" s="288"/>
      <c r="AI233" s="315"/>
      <c r="AJ233" s="288"/>
      <c r="AK233" s="315"/>
      <c r="AL233" s="285"/>
      <c r="AM233" s="252"/>
      <c r="AN233" s="293" t="str">
        <f>IF(ISERROR(VLOOKUP(AL233,'Listas Ley Transparencia'!$H$3:$M$17,2,0)),"",VLOOKUP(AL233,'Listas Ley Transparencia'!$H$3:$M$17,2,0))</f>
        <v/>
      </c>
      <c r="AO233" s="294" t="str">
        <f>IF(ISERROR(VLOOKUP(AL233,'Listas Ley Transparencia'!$H$3:$M$17,3,0)),"",VLOOKUP(AL233,'Listas Ley Transparencia'!$H$3:$M$17,3,0))</f>
        <v/>
      </c>
      <c r="AP233" s="294" t="str">
        <f>IF(ISERROR(VLOOKUP(AL233,'Listas Ley Transparencia'!$H$3:$M$17,4,0)),"",VLOOKUP(AL233,'Listas Ley Transparencia'!$H$3:$M$17,4,0))</f>
        <v/>
      </c>
      <c r="AQ233" s="295" t="str">
        <f>IF(ISERROR(VLOOKUP(AL233,'Listas Ley Transparencia'!$H$3:$M$17,6,0)),"",VLOOKUP(AL233,'Listas Ley Transparencia'!$H$3:$M$17,6,0))</f>
        <v/>
      </c>
      <c r="AR233" s="279"/>
      <c r="AS233" s="251"/>
      <c r="AT233" s="280"/>
      <c r="AU233" s="280"/>
      <c r="AV233" s="242"/>
      <c r="AW233" s="303"/>
      <c r="AX233" s="304"/>
      <c r="AY233" s="305"/>
      <c r="AZ233" s="305"/>
      <c r="BA233" s="306" t="str">
        <f t="shared" si="8"/>
        <v>No</v>
      </c>
    </row>
    <row r="234" spans="1:53" ht="93" customHeight="1">
      <c r="A234" s="243">
        <v>232</v>
      </c>
      <c r="B234" s="244"/>
      <c r="C234" s="244"/>
      <c r="D234" s="244"/>
      <c r="E234" s="245"/>
      <c r="F234" s="244"/>
      <c r="G234" s="244"/>
      <c r="H234" s="244"/>
      <c r="I234" s="255"/>
      <c r="J234" s="255"/>
      <c r="K234" s="247"/>
      <c r="L234" s="248"/>
      <c r="M234" s="270"/>
      <c r="N234" s="273"/>
      <c r="O234" s="272">
        <f>IFERROR(VLOOKUP(N234,'Listas Generales'!$B$25:$C$29,2,0),0)</f>
        <v>0</v>
      </c>
      <c r="P234" s="273"/>
      <c r="Q234" s="272">
        <f>IFERROR(VLOOKUP(P234,'Listas Generales'!$B$32:$C$36,2,0),0)</f>
        <v>0</v>
      </c>
      <c r="R234" s="273"/>
      <c r="S234" s="272">
        <f>IFERROR(VLOOKUP(R234,'Listas Generales'!$B$40:$C$44,2,0),0)</f>
        <v>0</v>
      </c>
      <c r="T234" s="274">
        <f t="shared" si="7"/>
        <v>0</v>
      </c>
      <c r="U234" s="273" t="str">
        <f>IFERROR(VLOOKUP(T234,'Listas Generales'!$B$4:$C$7,2,0),"-")</f>
        <v>Sin clasificar</v>
      </c>
      <c r="V234" s="249"/>
      <c r="W234" s="279"/>
      <c r="X234" s="280"/>
      <c r="Y234" s="280"/>
      <c r="Z234" s="280"/>
      <c r="AA234" s="280"/>
      <c r="AB234" s="281"/>
      <c r="AC234" s="290"/>
      <c r="AD234" s="285"/>
      <c r="AE234" s="285"/>
      <c r="AF234" s="285"/>
      <c r="AG234" s="285"/>
      <c r="AH234" s="288"/>
      <c r="AI234" s="315"/>
      <c r="AJ234" s="288"/>
      <c r="AK234" s="315"/>
      <c r="AL234" s="285"/>
      <c r="AM234" s="252"/>
      <c r="AN234" s="293" t="str">
        <f>IF(ISERROR(VLOOKUP(AL234,'Listas Ley Transparencia'!$H$3:$M$17,2,0)),"",VLOOKUP(AL234,'Listas Ley Transparencia'!$H$3:$M$17,2,0))</f>
        <v/>
      </c>
      <c r="AO234" s="294" t="str">
        <f>IF(ISERROR(VLOOKUP(AL234,'Listas Ley Transparencia'!$H$3:$M$17,3,0)),"",VLOOKUP(AL234,'Listas Ley Transparencia'!$H$3:$M$17,3,0))</f>
        <v/>
      </c>
      <c r="AP234" s="294" t="str">
        <f>IF(ISERROR(VLOOKUP(AL234,'Listas Ley Transparencia'!$H$3:$M$17,4,0)),"",VLOOKUP(AL234,'Listas Ley Transparencia'!$H$3:$M$17,4,0))</f>
        <v/>
      </c>
      <c r="AQ234" s="295" t="str">
        <f>IF(ISERROR(VLOOKUP(AL234,'Listas Ley Transparencia'!$H$3:$M$17,6,0)),"",VLOOKUP(AL234,'Listas Ley Transparencia'!$H$3:$M$17,6,0))</f>
        <v/>
      </c>
      <c r="AR234" s="279"/>
      <c r="AS234" s="251"/>
      <c r="AT234" s="280"/>
      <c r="AU234" s="280"/>
      <c r="AV234" s="242"/>
      <c r="AW234" s="303"/>
      <c r="AX234" s="304"/>
      <c r="AY234" s="305"/>
      <c r="AZ234" s="305"/>
      <c r="BA234" s="306" t="str">
        <f t="shared" si="8"/>
        <v>No</v>
      </c>
    </row>
    <row r="235" spans="1:53" ht="93" customHeight="1">
      <c r="A235" s="243">
        <v>233</v>
      </c>
      <c r="B235" s="244"/>
      <c r="C235" s="244"/>
      <c r="D235" s="244"/>
      <c r="E235" s="245"/>
      <c r="F235" s="244"/>
      <c r="G235" s="244"/>
      <c r="H235" s="244"/>
      <c r="I235" s="255"/>
      <c r="J235" s="255"/>
      <c r="K235" s="247"/>
      <c r="L235" s="248"/>
      <c r="M235" s="270"/>
      <c r="N235" s="273"/>
      <c r="O235" s="272">
        <f>IFERROR(VLOOKUP(N235,'Listas Generales'!$B$25:$C$29,2,0),0)</f>
        <v>0</v>
      </c>
      <c r="P235" s="273"/>
      <c r="Q235" s="272">
        <f>IFERROR(VLOOKUP(P235,'Listas Generales'!$B$32:$C$36,2,0),0)</f>
        <v>0</v>
      </c>
      <c r="R235" s="273"/>
      <c r="S235" s="272">
        <f>IFERROR(VLOOKUP(R235,'Listas Generales'!$B$40:$C$44,2,0),0)</f>
        <v>0</v>
      </c>
      <c r="T235" s="274">
        <f t="shared" si="7"/>
        <v>0</v>
      </c>
      <c r="U235" s="273" t="str">
        <f>IFERROR(VLOOKUP(T235,'Listas Generales'!$B$4:$C$7,2,0),"-")</f>
        <v>Sin clasificar</v>
      </c>
      <c r="V235" s="249"/>
      <c r="W235" s="279"/>
      <c r="X235" s="280"/>
      <c r="Y235" s="280"/>
      <c r="Z235" s="280"/>
      <c r="AA235" s="280"/>
      <c r="AB235" s="281"/>
      <c r="AC235" s="290"/>
      <c r="AD235" s="285"/>
      <c r="AE235" s="285"/>
      <c r="AF235" s="285"/>
      <c r="AG235" s="285"/>
      <c r="AH235" s="288"/>
      <c r="AI235" s="315"/>
      <c r="AJ235" s="288"/>
      <c r="AK235" s="315"/>
      <c r="AL235" s="285"/>
      <c r="AM235" s="252"/>
      <c r="AN235" s="293" t="str">
        <f>IF(ISERROR(VLOOKUP(AL235,'Listas Ley Transparencia'!$H$3:$M$17,2,0)),"",VLOOKUP(AL235,'Listas Ley Transparencia'!$H$3:$M$17,2,0))</f>
        <v/>
      </c>
      <c r="AO235" s="294" t="str">
        <f>IF(ISERROR(VLOOKUP(AL235,'Listas Ley Transparencia'!$H$3:$M$17,3,0)),"",VLOOKUP(AL235,'Listas Ley Transparencia'!$H$3:$M$17,3,0))</f>
        <v/>
      </c>
      <c r="AP235" s="294" t="str">
        <f>IF(ISERROR(VLOOKUP(AL235,'Listas Ley Transparencia'!$H$3:$M$17,4,0)),"",VLOOKUP(AL235,'Listas Ley Transparencia'!$H$3:$M$17,4,0))</f>
        <v/>
      </c>
      <c r="AQ235" s="295" t="str">
        <f>IF(ISERROR(VLOOKUP(AL235,'Listas Ley Transparencia'!$H$3:$M$17,6,0)),"",VLOOKUP(AL235,'Listas Ley Transparencia'!$H$3:$M$17,6,0))</f>
        <v/>
      </c>
      <c r="AR235" s="279"/>
      <c r="AS235" s="251"/>
      <c r="AT235" s="280"/>
      <c r="AU235" s="280"/>
      <c r="AV235" s="242"/>
      <c r="AW235" s="303"/>
      <c r="AX235" s="304"/>
      <c r="AY235" s="305"/>
      <c r="AZ235" s="305"/>
      <c r="BA235" s="306" t="str">
        <f t="shared" si="8"/>
        <v>No</v>
      </c>
    </row>
    <row r="236" spans="1:53" ht="93" customHeight="1">
      <c r="A236" s="243">
        <v>234</v>
      </c>
      <c r="B236" s="244"/>
      <c r="C236" s="244"/>
      <c r="D236" s="244"/>
      <c r="E236" s="245"/>
      <c r="F236" s="244"/>
      <c r="G236" s="244"/>
      <c r="H236" s="244"/>
      <c r="I236" s="255"/>
      <c r="J236" s="255"/>
      <c r="K236" s="247"/>
      <c r="L236" s="248"/>
      <c r="M236" s="270"/>
      <c r="N236" s="273"/>
      <c r="O236" s="272">
        <f>IFERROR(VLOOKUP(N236,'Listas Generales'!$B$25:$C$29,2,0),0)</f>
        <v>0</v>
      </c>
      <c r="P236" s="273"/>
      <c r="Q236" s="272">
        <f>IFERROR(VLOOKUP(P236,'Listas Generales'!$B$32:$C$36,2,0),0)</f>
        <v>0</v>
      </c>
      <c r="R236" s="273"/>
      <c r="S236" s="272">
        <f>IFERROR(VLOOKUP(R236,'Listas Generales'!$B$40:$C$44,2,0),0)</f>
        <v>0</v>
      </c>
      <c r="T236" s="274">
        <f t="shared" si="7"/>
        <v>0</v>
      </c>
      <c r="U236" s="273" t="str">
        <f>IFERROR(VLOOKUP(T236,'Listas Generales'!$B$4:$C$7,2,0),"-")</f>
        <v>Sin clasificar</v>
      </c>
      <c r="V236" s="249"/>
      <c r="W236" s="279"/>
      <c r="X236" s="280"/>
      <c r="Y236" s="280"/>
      <c r="Z236" s="280"/>
      <c r="AA236" s="280"/>
      <c r="AB236" s="281"/>
      <c r="AC236" s="290"/>
      <c r="AD236" s="285"/>
      <c r="AE236" s="285"/>
      <c r="AF236" s="285"/>
      <c r="AG236" s="285"/>
      <c r="AH236" s="288"/>
      <c r="AI236" s="315"/>
      <c r="AJ236" s="288"/>
      <c r="AK236" s="315"/>
      <c r="AL236" s="285"/>
      <c r="AM236" s="252"/>
      <c r="AN236" s="293" t="str">
        <f>IF(ISERROR(VLOOKUP(AL236,'Listas Ley Transparencia'!$H$3:$M$17,2,0)),"",VLOOKUP(AL236,'Listas Ley Transparencia'!$H$3:$M$17,2,0))</f>
        <v/>
      </c>
      <c r="AO236" s="294" t="str">
        <f>IF(ISERROR(VLOOKUP(AL236,'Listas Ley Transparencia'!$H$3:$M$17,3,0)),"",VLOOKUP(AL236,'Listas Ley Transparencia'!$H$3:$M$17,3,0))</f>
        <v/>
      </c>
      <c r="AP236" s="294" t="str">
        <f>IF(ISERROR(VLOOKUP(AL236,'Listas Ley Transparencia'!$H$3:$M$17,4,0)),"",VLOOKUP(AL236,'Listas Ley Transparencia'!$H$3:$M$17,4,0))</f>
        <v/>
      </c>
      <c r="AQ236" s="295" t="str">
        <f>IF(ISERROR(VLOOKUP(AL236,'Listas Ley Transparencia'!$H$3:$M$17,6,0)),"",VLOOKUP(AL236,'Listas Ley Transparencia'!$H$3:$M$17,6,0))</f>
        <v/>
      </c>
      <c r="AR236" s="279"/>
      <c r="AS236" s="251"/>
      <c r="AT236" s="280"/>
      <c r="AU236" s="280"/>
      <c r="AV236" s="242"/>
      <c r="AW236" s="303"/>
      <c r="AX236" s="304"/>
      <c r="AY236" s="305"/>
      <c r="AZ236" s="305"/>
      <c r="BA236" s="306" t="str">
        <f t="shared" si="8"/>
        <v>No</v>
      </c>
    </row>
    <row r="237" spans="1:53" ht="93" customHeight="1">
      <c r="A237" s="243">
        <v>235</v>
      </c>
      <c r="B237" s="244"/>
      <c r="C237" s="244"/>
      <c r="D237" s="244"/>
      <c r="E237" s="245"/>
      <c r="F237" s="244"/>
      <c r="G237" s="244"/>
      <c r="H237" s="244"/>
      <c r="I237" s="255"/>
      <c r="J237" s="255"/>
      <c r="K237" s="247"/>
      <c r="L237" s="248"/>
      <c r="M237" s="270"/>
      <c r="N237" s="273"/>
      <c r="O237" s="272">
        <f>IFERROR(VLOOKUP(N237,'Listas Generales'!$B$25:$C$29,2,0),0)</f>
        <v>0</v>
      </c>
      <c r="P237" s="273"/>
      <c r="Q237" s="272">
        <f>IFERROR(VLOOKUP(P237,'Listas Generales'!$B$32:$C$36,2,0),0)</f>
        <v>0</v>
      </c>
      <c r="R237" s="273"/>
      <c r="S237" s="272">
        <f>IFERROR(VLOOKUP(R237,'Listas Generales'!$B$40:$C$44,2,0),0)</f>
        <v>0</v>
      </c>
      <c r="T237" s="274">
        <f t="shared" si="7"/>
        <v>0</v>
      </c>
      <c r="U237" s="273" t="str">
        <f>IFERROR(VLOOKUP(T237,'Listas Generales'!$B$4:$C$7,2,0),"-")</f>
        <v>Sin clasificar</v>
      </c>
      <c r="V237" s="249"/>
      <c r="W237" s="279"/>
      <c r="X237" s="280"/>
      <c r="Y237" s="280"/>
      <c r="Z237" s="280"/>
      <c r="AA237" s="280"/>
      <c r="AB237" s="281"/>
      <c r="AC237" s="290"/>
      <c r="AD237" s="285"/>
      <c r="AE237" s="285"/>
      <c r="AF237" s="285"/>
      <c r="AG237" s="285"/>
      <c r="AH237" s="288"/>
      <c r="AI237" s="315"/>
      <c r="AJ237" s="288"/>
      <c r="AK237" s="315"/>
      <c r="AL237" s="285"/>
      <c r="AM237" s="252"/>
      <c r="AN237" s="293" t="str">
        <f>IF(ISERROR(VLOOKUP(AL237,'Listas Ley Transparencia'!$H$3:$M$17,2,0)),"",VLOOKUP(AL237,'Listas Ley Transparencia'!$H$3:$M$17,2,0))</f>
        <v/>
      </c>
      <c r="AO237" s="294" t="str">
        <f>IF(ISERROR(VLOOKUP(AL237,'Listas Ley Transparencia'!$H$3:$M$17,3,0)),"",VLOOKUP(AL237,'Listas Ley Transparencia'!$H$3:$M$17,3,0))</f>
        <v/>
      </c>
      <c r="AP237" s="294" t="str">
        <f>IF(ISERROR(VLOOKUP(AL237,'Listas Ley Transparencia'!$H$3:$M$17,4,0)),"",VLOOKUP(AL237,'Listas Ley Transparencia'!$H$3:$M$17,4,0))</f>
        <v/>
      </c>
      <c r="AQ237" s="295" t="str">
        <f>IF(ISERROR(VLOOKUP(AL237,'Listas Ley Transparencia'!$H$3:$M$17,6,0)),"",VLOOKUP(AL237,'Listas Ley Transparencia'!$H$3:$M$17,6,0))</f>
        <v/>
      </c>
      <c r="AR237" s="279"/>
      <c r="AS237" s="251"/>
      <c r="AT237" s="280"/>
      <c r="AU237" s="280"/>
      <c r="AV237" s="242"/>
      <c r="AW237" s="303"/>
      <c r="AX237" s="304"/>
      <c r="AY237" s="305"/>
      <c r="AZ237" s="305"/>
      <c r="BA237" s="306" t="str">
        <f t="shared" si="8"/>
        <v>No</v>
      </c>
    </row>
    <row r="238" spans="1:53" ht="93" customHeight="1">
      <c r="A238" s="243">
        <v>236</v>
      </c>
      <c r="B238" s="244"/>
      <c r="C238" s="244"/>
      <c r="D238" s="244"/>
      <c r="E238" s="245"/>
      <c r="F238" s="244"/>
      <c r="G238" s="244"/>
      <c r="H238" s="244"/>
      <c r="I238" s="255"/>
      <c r="J238" s="255"/>
      <c r="K238" s="247"/>
      <c r="L238" s="248"/>
      <c r="M238" s="270"/>
      <c r="N238" s="273"/>
      <c r="O238" s="272">
        <f>IFERROR(VLOOKUP(N238,'Listas Generales'!$B$25:$C$29,2,0),0)</f>
        <v>0</v>
      </c>
      <c r="P238" s="273"/>
      <c r="Q238" s="272">
        <f>IFERROR(VLOOKUP(P238,'Listas Generales'!$B$32:$C$36,2,0),0)</f>
        <v>0</v>
      </c>
      <c r="R238" s="273"/>
      <c r="S238" s="272">
        <f>IFERROR(VLOOKUP(R238,'Listas Generales'!$B$40:$C$44,2,0),0)</f>
        <v>0</v>
      </c>
      <c r="T238" s="274">
        <f t="shared" si="7"/>
        <v>0</v>
      </c>
      <c r="U238" s="273" t="str">
        <f>IFERROR(VLOOKUP(T238,'Listas Generales'!$B$4:$C$7,2,0),"-")</f>
        <v>Sin clasificar</v>
      </c>
      <c r="V238" s="249"/>
      <c r="W238" s="279"/>
      <c r="X238" s="280"/>
      <c r="Y238" s="280"/>
      <c r="Z238" s="280"/>
      <c r="AA238" s="280"/>
      <c r="AB238" s="281"/>
      <c r="AC238" s="290"/>
      <c r="AD238" s="285"/>
      <c r="AE238" s="285"/>
      <c r="AF238" s="285"/>
      <c r="AG238" s="285"/>
      <c r="AH238" s="288"/>
      <c r="AI238" s="315"/>
      <c r="AJ238" s="288"/>
      <c r="AK238" s="315"/>
      <c r="AL238" s="285"/>
      <c r="AM238" s="252"/>
      <c r="AN238" s="293" t="str">
        <f>IF(ISERROR(VLOOKUP(AL238,'Listas Ley Transparencia'!$H$3:$M$17,2,0)),"",VLOOKUP(AL238,'Listas Ley Transparencia'!$H$3:$M$17,2,0))</f>
        <v/>
      </c>
      <c r="AO238" s="294" t="str">
        <f>IF(ISERROR(VLOOKUP(AL238,'Listas Ley Transparencia'!$H$3:$M$17,3,0)),"",VLOOKUP(AL238,'Listas Ley Transparencia'!$H$3:$M$17,3,0))</f>
        <v/>
      </c>
      <c r="AP238" s="294" t="str">
        <f>IF(ISERROR(VLOOKUP(AL238,'Listas Ley Transparencia'!$H$3:$M$17,4,0)),"",VLOOKUP(AL238,'Listas Ley Transparencia'!$H$3:$M$17,4,0))</f>
        <v/>
      </c>
      <c r="AQ238" s="295" t="str">
        <f>IF(ISERROR(VLOOKUP(AL238,'Listas Ley Transparencia'!$H$3:$M$17,6,0)),"",VLOOKUP(AL238,'Listas Ley Transparencia'!$H$3:$M$17,6,0))</f>
        <v/>
      </c>
      <c r="AR238" s="279"/>
      <c r="AS238" s="251"/>
      <c r="AT238" s="280"/>
      <c r="AU238" s="280"/>
      <c r="AV238" s="242"/>
      <c r="AW238" s="303"/>
      <c r="AX238" s="304"/>
      <c r="AY238" s="305"/>
      <c r="AZ238" s="305"/>
      <c r="BA238" s="306" t="str">
        <f t="shared" si="8"/>
        <v>No</v>
      </c>
    </row>
    <row r="239" spans="1:53" ht="93" customHeight="1">
      <c r="A239" s="243">
        <v>237</v>
      </c>
      <c r="B239" s="244"/>
      <c r="C239" s="244"/>
      <c r="D239" s="244"/>
      <c r="E239" s="245"/>
      <c r="F239" s="244"/>
      <c r="G239" s="244"/>
      <c r="H239" s="244"/>
      <c r="I239" s="255"/>
      <c r="J239" s="255"/>
      <c r="K239" s="247"/>
      <c r="L239" s="248"/>
      <c r="M239" s="270"/>
      <c r="N239" s="273"/>
      <c r="O239" s="272">
        <f>IFERROR(VLOOKUP(N239,'Listas Generales'!$B$25:$C$29,2,0),0)</f>
        <v>0</v>
      </c>
      <c r="P239" s="273"/>
      <c r="Q239" s="272">
        <f>IFERROR(VLOOKUP(P239,'Listas Generales'!$B$32:$C$36,2,0),0)</f>
        <v>0</v>
      </c>
      <c r="R239" s="273"/>
      <c r="S239" s="272">
        <f>IFERROR(VLOOKUP(R239,'Listas Generales'!$B$40:$C$44,2,0),0)</f>
        <v>0</v>
      </c>
      <c r="T239" s="274">
        <f t="shared" si="7"/>
        <v>0</v>
      </c>
      <c r="U239" s="273" t="str">
        <f>IFERROR(VLOOKUP(T239,'Listas Generales'!$B$4:$C$7,2,0),"-")</f>
        <v>Sin clasificar</v>
      </c>
      <c r="V239" s="249"/>
      <c r="W239" s="279"/>
      <c r="X239" s="280"/>
      <c r="Y239" s="280"/>
      <c r="Z239" s="280"/>
      <c r="AA239" s="280"/>
      <c r="AB239" s="281"/>
      <c r="AC239" s="290"/>
      <c r="AD239" s="285"/>
      <c r="AE239" s="285"/>
      <c r="AF239" s="285"/>
      <c r="AG239" s="285"/>
      <c r="AH239" s="288"/>
      <c r="AI239" s="315"/>
      <c r="AJ239" s="288"/>
      <c r="AK239" s="315"/>
      <c r="AL239" s="285"/>
      <c r="AM239" s="252"/>
      <c r="AN239" s="293" t="str">
        <f>IF(ISERROR(VLOOKUP(AL239,'Listas Ley Transparencia'!$H$3:$M$17,2,0)),"",VLOOKUP(AL239,'Listas Ley Transparencia'!$H$3:$M$17,2,0))</f>
        <v/>
      </c>
      <c r="AO239" s="294" t="str">
        <f>IF(ISERROR(VLOOKUP(AL239,'Listas Ley Transparencia'!$H$3:$M$17,3,0)),"",VLOOKUP(AL239,'Listas Ley Transparencia'!$H$3:$M$17,3,0))</f>
        <v/>
      </c>
      <c r="AP239" s="294" t="str">
        <f>IF(ISERROR(VLOOKUP(AL239,'Listas Ley Transparencia'!$H$3:$M$17,4,0)),"",VLOOKUP(AL239,'Listas Ley Transparencia'!$H$3:$M$17,4,0))</f>
        <v/>
      </c>
      <c r="AQ239" s="295" t="str">
        <f>IF(ISERROR(VLOOKUP(AL239,'Listas Ley Transparencia'!$H$3:$M$17,6,0)),"",VLOOKUP(AL239,'Listas Ley Transparencia'!$H$3:$M$17,6,0))</f>
        <v/>
      </c>
      <c r="AR239" s="279"/>
      <c r="AS239" s="251"/>
      <c r="AT239" s="280"/>
      <c r="AU239" s="280"/>
      <c r="AV239" s="242"/>
      <c r="AW239" s="303"/>
      <c r="AX239" s="304"/>
      <c r="AY239" s="305"/>
      <c r="AZ239" s="305"/>
      <c r="BA239" s="306" t="str">
        <f t="shared" si="8"/>
        <v>No</v>
      </c>
    </row>
    <row r="240" spans="1:53" ht="93" customHeight="1">
      <c r="A240" s="243">
        <v>238</v>
      </c>
      <c r="B240" s="244"/>
      <c r="C240" s="244"/>
      <c r="D240" s="244"/>
      <c r="E240" s="245"/>
      <c r="F240" s="244"/>
      <c r="G240" s="244"/>
      <c r="H240" s="244"/>
      <c r="I240" s="255"/>
      <c r="J240" s="255"/>
      <c r="K240" s="247"/>
      <c r="L240" s="248"/>
      <c r="M240" s="270"/>
      <c r="N240" s="273"/>
      <c r="O240" s="272">
        <f>IFERROR(VLOOKUP(N240,'Listas Generales'!$B$25:$C$29,2,0),0)</f>
        <v>0</v>
      </c>
      <c r="P240" s="273"/>
      <c r="Q240" s="272">
        <f>IFERROR(VLOOKUP(P240,'Listas Generales'!$B$32:$C$36,2,0),0)</f>
        <v>0</v>
      </c>
      <c r="R240" s="273"/>
      <c r="S240" s="272">
        <f>IFERROR(VLOOKUP(R240,'Listas Generales'!$B$40:$C$44,2,0),0)</f>
        <v>0</v>
      </c>
      <c r="T240" s="274">
        <f t="shared" si="7"/>
        <v>0</v>
      </c>
      <c r="U240" s="273" t="str">
        <f>IFERROR(VLOOKUP(T240,'Listas Generales'!$B$4:$C$7,2,0),"-")</f>
        <v>Sin clasificar</v>
      </c>
      <c r="V240" s="249"/>
      <c r="W240" s="279"/>
      <c r="X240" s="280"/>
      <c r="Y240" s="280"/>
      <c r="Z240" s="280"/>
      <c r="AA240" s="280"/>
      <c r="AB240" s="281"/>
      <c r="AC240" s="290"/>
      <c r="AD240" s="285"/>
      <c r="AE240" s="285"/>
      <c r="AF240" s="285"/>
      <c r="AG240" s="285"/>
      <c r="AH240" s="288"/>
      <c r="AI240" s="315"/>
      <c r="AJ240" s="288"/>
      <c r="AK240" s="315"/>
      <c r="AL240" s="285"/>
      <c r="AM240" s="252"/>
      <c r="AN240" s="293" t="str">
        <f>IF(ISERROR(VLOOKUP(AL240,'Listas Ley Transparencia'!$H$3:$M$17,2,0)),"",VLOOKUP(AL240,'Listas Ley Transparencia'!$H$3:$M$17,2,0))</f>
        <v/>
      </c>
      <c r="AO240" s="294" t="str">
        <f>IF(ISERROR(VLOOKUP(AL240,'Listas Ley Transparencia'!$H$3:$M$17,3,0)),"",VLOOKUP(AL240,'Listas Ley Transparencia'!$H$3:$M$17,3,0))</f>
        <v/>
      </c>
      <c r="AP240" s="294" t="str">
        <f>IF(ISERROR(VLOOKUP(AL240,'Listas Ley Transparencia'!$H$3:$M$17,4,0)),"",VLOOKUP(AL240,'Listas Ley Transparencia'!$H$3:$M$17,4,0))</f>
        <v/>
      </c>
      <c r="AQ240" s="295" t="str">
        <f>IF(ISERROR(VLOOKUP(AL240,'Listas Ley Transparencia'!$H$3:$M$17,6,0)),"",VLOOKUP(AL240,'Listas Ley Transparencia'!$H$3:$M$17,6,0))</f>
        <v/>
      </c>
      <c r="AR240" s="279"/>
      <c r="AS240" s="251"/>
      <c r="AT240" s="280"/>
      <c r="AU240" s="280"/>
      <c r="AV240" s="242"/>
      <c r="AW240" s="303"/>
      <c r="AX240" s="304"/>
      <c r="AY240" s="305"/>
      <c r="AZ240" s="305"/>
      <c r="BA240" s="306" t="str">
        <f t="shared" si="8"/>
        <v>No</v>
      </c>
    </row>
    <row r="241" spans="1:53" ht="93" customHeight="1">
      <c r="A241" s="243">
        <v>239</v>
      </c>
      <c r="B241" s="244"/>
      <c r="C241" s="244"/>
      <c r="D241" s="244"/>
      <c r="E241" s="245"/>
      <c r="F241" s="244"/>
      <c r="G241" s="244"/>
      <c r="H241" s="244"/>
      <c r="I241" s="255"/>
      <c r="J241" s="255"/>
      <c r="K241" s="247"/>
      <c r="L241" s="248"/>
      <c r="M241" s="270"/>
      <c r="N241" s="273"/>
      <c r="O241" s="272">
        <f>IFERROR(VLOOKUP(N241,'Listas Generales'!$B$25:$C$29,2,0),0)</f>
        <v>0</v>
      </c>
      <c r="P241" s="273"/>
      <c r="Q241" s="272">
        <f>IFERROR(VLOOKUP(P241,'Listas Generales'!$B$32:$C$36,2,0),0)</f>
        <v>0</v>
      </c>
      <c r="R241" s="273"/>
      <c r="S241" s="272">
        <f>IFERROR(VLOOKUP(R241,'Listas Generales'!$B$40:$C$44,2,0),0)</f>
        <v>0</v>
      </c>
      <c r="T241" s="274">
        <f t="shared" si="7"/>
        <v>0</v>
      </c>
      <c r="U241" s="273" t="str">
        <f>IFERROR(VLOOKUP(T241,'Listas Generales'!$B$4:$C$7,2,0),"-")</f>
        <v>Sin clasificar</v>
      </c>
      <c r="V241" s="249"/>
      <c r="W241" s="279"/>
      <c r="X241" s="280"/>
      <c r="Y241" s="280"/>
      <c r="Z241" s="280"/>
      <c r="AA241" s="280"/>
      <c r="AB241" s="281"/>
      <c r="AC241" s="290"/>
      <c r="AD241" s="285"/>
      <c r="AE241" s="285"/>
      <c r="AF241" s="285"/>
      <c r="AG241" s="285"/>
      <c r="AH241" s="288"/>
      <c r="AI241" s="315"/>
      <c r="AJ241" s="288"/>
      <c r="AK241" s="315"/>
      <c r="AL241" s="285"/>
      <c r="AM241" s="252"/>
      <c r="AN241" s="293" t="str">
        <f>IF(ISERROR(VLOOKUP(AL241,'Listas Ley Transparencia'!$H$3:$M$17,2,0)),"",VLOOKUP(AL241,'Listas Ley Transparencia'!$H$3:$M$17,2,0))</f>
        <v/>
      </c>
      <c r="AO241" s="294" t="str">
        <f>IF(ISERROR(VLOOKUP(AL241,'Listas Ley Transparencia'!$H$3:$M$17,3,0)),"",VLOOKUP(AL241,'Listas Ley Transparencia'!$H$3:$M$17,3,0))</f>
        <v/>
      </c>
      <c r="AP241" s="294" t="str">
        <f>IF(ISERROR(VLOOKUP(AL241,'Listas Ley Transparencia'!$H$3:$M$17,4,0)),"",VLOOKUP(AL241,'Listas Ley Transparencia'!$H$3:$M$17,4,0))</f>
        <v/>
      </c>
      <c r="AQ241" s="295" t="str">
        <f>IF(ISERROR(VLOOKUP(AL241,'Listas Ley Transparencia'!$H$3:$M$17,6,0)),"",VLOOKUP(AL241,'Listas Ley Transparencia'!$H$3:$M$17,6,0))</f>
        <v/>
      </c>
      <c r="AR241" s="279"/>
      <c r="AS241" s="251"/>
      <c r="AT241" s="280"/>
      <c r="AU241" s="280"/>
      <c r="AV241" s="242"/>
      <c r="AW241" s="303"/>
      <c r="AX241" s="304"/>
      <c r="AY241" s="305"/>
      <c r="AZ241" s="305"/>
      <c r="BA241" s="306" t="str">
        <f t="shared" si="8"/>
        <v>No</v>
      </c>
    </row>
    <row r="242" spans="1:53" ht="93" customHeight="1">
      <c r="A242" s="243">
        <v>240</v>
      </c>
      <c r="B242" s="244"/>
      <c r="C242" s="244"/>
      <c r="D242" s="244"/>
      <c r="E242" s="245"/>
      <c r="F242" s="244"/>
      <c r="G242" s="244"/>
      <c r="H242" s="244"/>
      <c r="I242" s="255"/>
      <c r="J242" s="255"/>
      <c r="K242" s="247"/>
      <c r="L242" s="248"/>
      <c r="M242" s="270"/>
      <c r="N242" s="273"/>
      <c r="O242" s="272">
        <f>IFERROR(VLOOKUP(N242,'Listas Generales'!$B$25:$C$29,2,0),0)</f>
        <v>0</v>
      </c>
      <c r="P242" s="273"/>
      <c r="Q242" s="272">
        <f>IFERROR(VLOOKUP(P242,'Listas Generales'!$B$32:$C$36,2,0),0)</f>
        <v>0</v>
      </c>
      <c r="R242" s="273"/>
      <c r="S242" s="272">
        <f>IFERROR(VLOOKUP(R242,'Listas Generales'!$B$40:$C$44,2,0),0)</f>
        <v>0</v>
      </c>
      <c r="T242" s="274">
        <f t="shared" si="7"/>
        <v>0</v>
      </c>
      <c r="U242" s="273" t="str">
        <f>IFERROR(VLOOKUP(T242,'Listas Generales'!$B$4:$C$7,2,0),"-")</f>
        <v>Sin clasificar</v>
      </c>
      <c r="V242" s="249"/>
      <c r="W242" s="279"/>
      <c r="X242" s="280"/>
      <c r="Y242" s="280"/>
      <c r="Z242" s="280"/>
      <c r="AA242" s="280"/>
      <c r="AB242" s="281"/>
      <c r="AC242" s="290"/>
      <c r="AD242" s="285"/>
      <c r="AE242" s="285"/>
      <c r="AF242" s="285"/>
      <c r="AG242" s="285"/>
      <c r="AH242" s="288"/>
      <c r="AI242" s="315"/>
      <c r="AJ242" s="288"/>
      <c r="AK242" s="315"/>
      <c r="AL242" s="285"/>
      <c r="AM242" s="252"/>
      <c r="AN242" s="293" t="str">
        <f>IF(ISERROR(VLOOKUP(AL242,'Listas Ley Transparencia'!$H$3:$M$17,2,0)),"",VLOOKUP(AL242,'Listas Ley Transparencia'!$H$3:$M$17,2,0))</f>
        <v/>
      </c>
      <c r="AO242" s="294" t="str">
        <f>IF(ISERROR(VLOOKUP(AL242,'Listas Ley Transparencia'!$H$3:$M$17,3,0)),"",VLOOKUP(AL242,'Listas Ley Transparencia'!$H$3:$M$17,3,0))</f>
        <v/>
      </c>
      <c r="AP242" s="294" t="str">
        <f>IF(ISERROR(VLOOKUP(AL242,'Listas Ley Transparencia'!$H$3:$M$17,4,0)),"",VLOOKUP(AL242,'Listas Ley Transparencia'!$H$3:$M$17,4,0))</f>
        <v/>
      </c>
      <c r="AQ242" s="295" t="str">
        <f>IF(ISERROR(VLOOKUP(AL242,'Listas Ley Transparencia'!$H$3:$M$17,6,0)),"",VLOOKUP(AL242,'Listas Ley Transparencia'!$H$3:$M$17,6,0))</f>
        <v/>
      </c>
      <c r="AR242" s="279"/>
      <c r="AS242" s="251"/>
      <c r="AT242" s="280"/>
      <c r="AU242" s="280"/>
      <c r="AV242" s="242"/>
      <c r="AW242" s="303"/>
      <c r="AX242" s="304"/>
      <c r="AY242" s="305"/>
      <c r="AZ242" s="305"/>
      <c r="BA242" s="306" t="str">
        <f t="shared" si="8"/>
        <v>No</v>
      </c>
    </row>
    <row r="243" spans="1:53" ht="93" customHeight="1">
      <c r="A243" s="243">
        <v>241</v>
      </c>
      <c r="B243" s="244"/>
      <c r="C243" s="244"/>
      <c r="D243" s="244"/>
      <c r="E243" s="245"/>
      <c r="F243" s="244"/>
      <c r="G243" s="244"/>
      <c r="H243" s="244"/>
      <c r="I243" s="255"/>
      <c r="J243" s="255"/>
      <c r="K243" s="247"/>
      <c r="L243" s="248"/>
      <c r="M243" s="270"/>
      <c r="N243" s="273"/>
      <c r="O243" s="272">
        <f>IFERROR(VLOOKUP(N243,'Listas Generales'!$B$25:$C$29,2,0),0)</f>
        <v>0</v>
      </c>
      <c r="P243" s="273"/>
      <c r="Q243" s="272">
        <f>IFERROR(VLOOKUP(P243,'Listas Generales'!$B$32:$C$36,2,0),0)</f>
        <v>0</v>
      </c>
      <c r="R243" s="273"/>
      <c r="S243" s="272">
        <f>IFERROR(VLOOKUP(R243,'Listas Generales'!$B$40:$C$44,2,0),0)</f>
        <v>0</v>
      </c>
      <c r="T243" s="274">
        <f t="shared" si="7"/>
        <v>0</v>
      </c>
      <c r="U243" s="273" t="str">
        <f>IFERROR(VLOOKUP(T243,'Listas Generales'!$B$4:$C$7,2,0),"-")</f>
        <v>Sin clasificar</v>
      </c>
      <c r="V243" s="249"/>
      <c r="W243" s="279"/>
      <c r="X243" s="280"/>
      <c r="Y243" s="280"/>
      <c r="Z243" s="280"/>
      <c r="AA243" s="280"/>
      <c r="AB243" s="281"/>
      <c r="AC243" s="290"/>
      <c r="AD243" s="285"/>
      <c r="AE243" s="285"/>
      <c r="AF243" s="285"/>
      <c r="AG243" s="285"/>
      <c r="AH243" s="288"/>
      <c r="AI243" s="315"/>
      <c r="AJ243" s="288"/>
      <c r="AK243" s="315"/>
      <c r="AL243" s="285"/>
      <c r="AM243" s="252"/>
      <c r="AN243" s="293" t="str">
        <f>IF(ISERROR(VLOOKUP(AL243,'Listas Ley Transparencia'!$H$3:$M$17,2,0)),"",VLOOKUP(AL243,'Listas Ley Transparencia'!$H$3:$M$17,2,0))</f>
        <v/>
      </c>
      <c r="AO243" s="294" t="str">
        <f>IF(ISERROR(VLOOKUP(AL243,'Listas Ley Transparencia'!$H$3:$M$17,3,0)),"",VLOOKUP(AL243,'Listas Ley Transparencia'!$H$3:$M$17,3,0))</f>
        <v/>
      </c>
      <c r="AP243" s="294" t="str">
        <f>IF(ISERROR(VLOOKUP(AL243,'Listas Ley Transparencia'!$H$3:$M$17,4,0)),"",VLOOKUP(AL243,'Listas Ley Transparencia'!$H$3:$M$17,4,0))</f>
        <v/>
      </c>
      <c r="AQ243" s="295" t="str">
        <f>IF(ISERROR(VLOOKUP(AL243,'Listas Ley Transparencia'!$H$3:$M$17,6,0)),"",VLOOKUP(AL243,'Listas Ley Transparencia'!$H$3:$M$17,6,0))</f>
        <v/>
      </c>
      <c r="AR243" s="279"/>
      <c r="AS243" s="251"/>
      <c r="AT243" s="280"/>
      <c r="AU243" s="280"/>
      <c r="AV243" s="242"/>
      <c r="AW243" s="303"/>
      <c r="AX243" s="304"/>
      <c r="AY243" s="305"/>
      <c r="AZ243" s="305"/>
      <c r="BA243" s="306" t="str">
        <f t="shared" si="8"/>
        <v>No</v>
      </c>
    </row>
    <row r="244" spans="1:53" ht="93" customHeight="1">
      <c r="A244" s="243">
        <v>242</v>
      </c>
      <c r="B244" s="244"/>
      <c r="C244" s="244"/>
      <c r="D244" s="244"/>
      <c r="E244" s="245"/>
      <c r="F244" s="244"/>
      <c r="G244" s="244"/>
      <c r="H244" s="244"/>
      <c r="I244" s="255"/>
      <c r="J244" s="255"/>
      <c r="K244" s="247"/>
      <c r="L244" s="248"/>
      <c r="M244" s="270"/>
      <c r="N244" s="273"/>
      <c r="O244" s="272">
        <f>IFERROR(VLOOKUP(N244,'Listas Generales'!$B$25:$C$29,2,0),0)</f>
        <v>0</v>
      </c>
      <c r="P244" s="273"/>
      <c r="Q244" s="272">
        <f>IFERROR(VLOOKUP(P244,'Listas Generales'!$B$32:$C$36,2,0),0)</f>
        <v>0</v>
      </c>
      <c r="R244" s="273"/>
      <c r="S244" s="272">
        <f>IFERROR(VLOOKUP(R244,'Listas Generales'!$B$40:$C$44,2,0),0)</f>
        <v>0</v>
      </c>
      <c r="T244" s="274">
        <f t="shared" si="7"/>
        <v>0</v>
      </c>
      <c r="U244" s="273" t="str">
        <f>IFERROR(VLOOKUP(T244,'Listas Generales'!$B$4:$C$7,2,0),"-")</f>
        <v>Sin clasificar</v>
      </c>
      <c r="V244" s="249"/>
      <c r="W244" s="279"/>
      <c r="X244" s="280"/>
      <c r="Y244" s="280"/>
      <c r="Z244" s="280"/>
      <c r="AA244" s="280"/>
      <c r="AB244" s="281"/>
      <c r="AC244" s="290"/>
      <c r="AD244" s="285"/>
      <c r="AE244" s="285"/>
      <c r="AF244" s="285"/>
      <c r="AG244" s="285"/>
      <c r="AH244" s="288"/>
      <c r="AI244" s="315"/>
      <c r="AJ244" s="288"/>
      <c r="AK244" s="315"/>
      <c r="AL244" s="285"/>
      <c r="AM244" s="252"/>
      <c r="AN244" s="293" t="str">
        <f>IF(ISERROR(VLOOKUP(AL244,'Listas Ley Transparencia'!$H$3:$M$17,2,0)),"",VLOOKUP(AL244,'Listas Ley Transparencia'!$H$3:$M$17,2,0))</f>
        <v/>
      </c>
      <c r="AO244" s="294" t="str">
        <f>IF(ISERROR(VLOOKUP(AL244,'Listas Ley Transparencia'!$H$3:$M$17,3,0)),"",VLOOKUP(AL244,'Listas Ley Transparencia'!$H$3:$M$17,3,0))</f>
        <v/>
      </c>
      <c r="AP244" s="294" t="str">
        <f>IF(ISERROR(VLOOKUP(AL244,'Listas Ley Transparencia'!$H$3:$M$17,4,0)),"",VLOOKUP(AL244,'Listas Ley Transparencia'!$H$3:$M$17,4,0))</f>
        <v/>
      </c>
      <c r="AQ244" s="295" t="str">
        <f>IF(ISERROR(VLOOKUP(AL244,'Listas Ley Transparencia'!$H$3:$M$17,6,0)),"",VLOOKUP(AL244,'Listas Ley Transparencia'!$H$3:$M$17,6,0))</f>
        <v/>
      </c>
      <c r="AR244" s="279"/>
      <c r="AS244" s="251"/>
      <c r="AT244" s="280"/>
      <c r="AU244" s="280"/>
      <c r="AV244" s="242"/>
      <c r="AW244" s="303"/>
      <c r="AX244" s="304"/>
      <c r="AY244" s="305"/>
      <c r="AZ244" s="305"/>
      <c r="BA244" s="306" t="str">
        <f t="shared" si="8"/>
        <v>No</v>
      </c>
    </row>
    <row r="245" spans="1:53" ht="93" customHeight="1">
      <c r="A245" s="243">
        <v>243</v>
      </c>
      <c r="B245" s="244"/>
      <c r="C245" s="244"/>
      <c r="D245" s="244"/>
      <c r="E245" s="245"/>
      <c r="F245" s="244"/>
      <c r="G245" s="244"/>
      <c r="H245" s="244"/>
      <c r="I245" s="255"/>
      <c r="J245" s="255"/>
      <c r="K245" s="247"/>
      <c r="L245" s="248"/>
      <c r="M245" s="270"/>
      <c r="N245" s="273"/>
      <c r="O245" s="272">
        <f>IFERROR(VLOOKUP(N245,'Listas Generales'!$B$25:$C$29,2,0),0)</f>
        <v>0</v>
      </c>
      <c r="P245" s="273"/>
      <c r="Q245" s="272">
        <f>IFERROR(VLOOKUP(P245,'Listas Generales'!$B$32:$C$36,2,0),0)</f>
        <v>0</v>
      </c>
      <c r="R245" s="273"/>
      <c r="S245" s="272">
        <f>IFERROR(VLOOKUP(R245,'Listas Generales'!$B$40:$C$44,2,0),0)</f>
        <v>0</v>
      </c>
      <c r="T245" s="274">
        <f t="shared" si="7"/>
        <v>0</v>
      </c>
      <c r="U245" s="273" t="str">
        <f>IFERROR(VLOOKUP(T245,'Listas Generales'!$B$4:$C$7,2,0),"-")</f>
        <v>Sin clasificar</v>
      </c>
      <c r="V245" s="249"/>
      <c r="W245" s="279"/>
      <c r="X245" s="280"/>
      <c r="Y245" s="280"/>
      <c r="Z245" s="280"/>
      <c r="AA245" s="280"/>
      <c r="AB245" s="281"/>
      <c r="AC245" s="290"/>
      <c r="AD245" s="285"/>
      <c r="AE245" s="285"/>
      <c r="AF245" s="285"/>
      <c r="AG245" s="285"/>
      <c r="AH245" s="288"/>
      <c r="AI245" s="315"/>
      <c r="AJ245" s="288"/>
      <c r="AK245" s="315"/>
      <c r="AL245" s="285"/>
      <c r="AM245" s="252"/>
      <c r="AN245" s="293" t="str">
        <f>IF(ISERROR(VLOOKUP(AL245,'Listas Ley Transparencia'!$H$3:$M$17,2,0)),"",VLOOKUP(AL245,'Listas Ley Transparencia'!$H$3:$M$17,2,0))</f>
        <v/>
      </c>
      <c r="AO245" s="294" t="str">
        <f>IF(ISERROR(VLOOKUP(AL245,'Listas Ley Transparencia'!$H$3:$M$17,3,0)),"",VLOOKUP(AL245,'Listas Ley Transparencia'!$H$3:$M$17,3,0))</f>
        <v/>
      </c>
      <c r="AP245" s="294" t="str">
        <f>IF(ISERROR(VLOOKUP(AL245,'Listas Ley Transparencia'!$H$3:$M$17,4,0)),"",VLOOKUP(AL245,'Listas Ley Transparencia'!$H$3:$M$17,4,0))</f>
        <v/>
      </c>
      <c r="AQ245" s="295" t="str">
        <f>IF(ISERROR(VLOOKUP(AL245,'Listas Ley Transparencia'!$H$3:$M$17,6,0)),"",VLOOKUP(AL245,'Listas Ley Transparencia'!$H$3:$M$17,6,0))</f>
        <v/>
      </c>
      <c r="AR245" s="279"/>
      <c r="AS245" s="251"/>
      <c r="AT245" s="280"/>
      <c r="AU245" s="280"/>
      <c r="AV245" s="242"/>
      <c r="AW245" s="303"/>
      <c r="AX245" s="304"/>
      <c r="AY245" s="305"/>
      <c r="AZ245" s="305"/>
      <c r="BA245" s="306" t="str">
        <f t="shared" si="8"/>
        <v>No</v>
      </c>
    </row>
    <row r="246" spans="1:53" ht="93" customHeight="1">
      <c r="A246" s="243">
        <v>244</v>
      </c>
      <c r="B246" s="244"/>
      <c r="C246" s="244"/>
      <c r="D246" s="244"/>
      <c r="E246" s="245"/>
      <c r="F246" s="244"/>
      <c r="G246" s="244"/>
      <c r="H246" s="244"/>
      <c r="I246" s="255"/>
      <c r="J246" s="255"/>
      <c r="K246" s="247"/>
      <c r="L246" s="248"/>
      <c r="M246" s="270"/>
      <c r="N246" s="273"/>
      <c r="O246" s="272">
        <f>IFERROR(VLOOKUP(N246,'Listas Generales'!$B$25:$C$29,2,0),0)</f>
        <v>0</v>
      </c>
      <c r="P246" s="273"/>
      <c r="Q246" s="272">
        <f>IFERROR(VLOOKUP(P246,'Listas Generales'!$B$32:$C$36,2,0),0)</f>
        <v>0</v>
      </c>
      <c r="R246" s="273"/>
      <c r="S246" s="272">
        <f>IFERROR(VLOOKUP(R246,'Listas Generales'!$B$40:$C$44,2,0),0)</f>
        <v>0</v>
      </c>
      <c r="T246" s="274">
        <f t="shared" si="7"/>
        <v>0</v>
      </c>
      <c r="U246" s="273" t="str">
        <f>IFERROR(VLOOKUP(T246,'Listas Generales'!$B$4:$C$7,2,0),"-")</f>
        <v>Sin clasificar</v>
      </c>
      <c r="V246" s="249"/>
      <c r="W246" s="279"/>
      <c r="X246" s="280"/>
      <c r="Y246" s="280"/>
      <c r="Z246" s="280"/>
      <c r="AA246" s="280"/>
      <c r="AB246" s="281"/>
      <c r="AC246" s="290"/>
      <c r="AD246" s="285"/>
      <c r="AE246" s="285"/>
      <c r="AF246" s="285"/>
      <c r="AG246" s="285"/>
      <c r="AH246" s="288"/>
      <c r="AI246" s="315"/>
      <c r="AJ246" s="288"/>
      <c r="AK246" s="315"/>
      <c r="AL246" s="285"/>
      <c r="AM246" s="252"/>
      <c r="AN246" s="293" t="str">
        <f>IF(ISERROR(VLOOKUP(AL246,'Listas Ley Transparencia'!$H$3:$M$17,2,0)),"",VLOOKUP(AL246,'Listas Ley Transparencia'!$H$3:$M$17,2,0))</f>
        <v/>
      </c>
      <c r="AO246" s="294" t="str">
        <f>IF(ISERROR(VLOOKUP(AL246,'Listas Ley Transparencia'!$H$3:$M$17,3,0)),"",VLOOKUP(AL246,'Listas Ley Transparencia'!$H$3:$M$17,3,0))</f>
        <v/>
      </c>
      <c r="AP246" s="294" t="str">
        <f>IF(ISERROR(VLOOKUP(AL246,'Listas Ley Transparencia'!$H$3:$M$17,4,0)),"",VLOOKUP(AL246,'Listas Ley Transparencia'!$H$3:$M$17,4,0))</f>
        <v/>
      </c>
      <c r="AQ246" s="295" t="str">
        <f>IF(ISERROR(VLOOKUP(AL246,'Listas Ley Transparencia'!$H$3:$M$17,6,0)),"",VLOOKUP(AL246,'Listas Ley Transparencia'!$H$3:$M$17,6,0))</f>
        <v/>
      </c>
      <c r="AR246" s="279"/>
      <c r="AS246" s="251"/>
      <c r="AT246" s="280"/>
      <c r="AU246" s="280"/>
      <c r="AV246" s="242"/>
      <c r="AW246" s="303"/>
      <c r="AX246" s="304"/>
      <c r="AY246" s="305"/>
      <c r="AZ246" s="305"/>
      <c r="BA246" s="306" t="str">
        <f t="shared" si="8"/>
        <v>No</v>
      </c>
    </row>
    <row r="247" spans="1:53" ht="93" customHeight="1">
      <c r="A247" s="243">
        <v>245</v>
      </c>
      <c r="B247" s="244"/>
      <c r="C247" s="244"/>
      <c r="D247" s="244"/>
      <c r="E247" s="245"/>
      <c r="F247" s="244"/>
      <c r="G247" s="244"/>
      <c r="H247" s="244"/>
      <c r="I247" s="255"/>
      <c r="J247" s="255"/>
      <c r="K247" s="247"/>
      <c r="L247" s="248"/>
      <c r="M247" s="270"/>
      <c r="N247" s="273"/>
      <c r="O247" s="272">
        <f>IFERROR(VLOOKUP(N247,'Listas Generales'!$B$25:$C$29,2,0),0)</f>
        <v>0</v>
      </c>
      <c r="P247" s="273"/>
      <c r="Q247" s="272">
        <f>IFERROR(VLOOKUP(P247,'Listas Generales'!$B$32:$C$36,2,0),0)</f>
        <v>0</v>
      </c>
      <c r="R247" s="273"/>
      <c r="S247" s="272">
        <f>IFERROR(VLOOKUP(R247,'Listas Generales'!$B$40:$C$44,2,0),0)</f>
        <v>0</v>
      </c>
      <c r="T247" s="274">
        <f t="shared" si="7"/>
        <v>0</v>
      </c>
      <c r="U247" s="273" t="str">
        <f>IFERROR(VLOOKUP(T247,'Listas Generales'!$B$4:$C$7,2,0),"-")</f>
        <v>Sin clasificar</v>
      </c>
      <c r="V247" s="249"/>
      <c r="W247" s="279"/>
      <c r="X247" s="280"/>
      <c r="Y247" s="280"/>
      <c r="Z247" s="280"/>
      <c r="AA247" s="280"/>
      <c r="AB247" s="281"/>
      <c r="AC247" s="290"/>
      <c r="AD247" s="285"/>
      <c r="AE247" s="285"/>
      <c r="AF247" s="285"/>
      <c r="AG247" s="285"/>
      <c r="AH247" s="288"/>
      <c r="AI247" s="315"/>
      <c r="AJ247" s="288"/>
      <c r="AK247" s="315"/>
      <c r="AL247" s="285"/>
      <c r="AM247" s="252"/>
      <c r="AN247" s="293" t="str">
        <f>IF(ISERROR(VLOOKUP(AL247,'Listas Ley Transparencia'!$H$3:$M$17,2,0)),"",VLOOKUP(AL247,'Listas Ley Transparencia'!$H$3:$M$17,2,0))</f>
        <v/>
      </c>
      <c r="AO247" s="294" t="str">
        <f>IF(ISERROR(VLOOKUP(AL247,'Listas Ley Transparencia'!$H$3:$M$17,3,0)),"",VLOOKUP(AL247,'Listas Ley Transparencia'!$H$3:$M$17,3,0))</f>
        <v/>
      </c>
      <c r="AP247" s="294" t="str">
        <f>IF(ISERROR(VLOOKUP(AL247,'Listas Ley Transparencia'!$H$3:$M$17,4,0)),"",VLOOKUP(AL247,'Listas Ley Transparencia'!$H$3:$M$17,4,0))</f>
        <v/>
      </c>
      <c r="AQ247" s="295" t="str">
        <f>IF(ISERROR(VLOOKUP(AL247,'Listas Ley Transparencia'!$H$3:$M$17,6,0)),"",VLOOKUP(AL247,'Listas Ley Transparencia'!$H$3:$M$17,6,0))</f>
        <v/>
      </c>
      <c r="AR247" s="279"/>
      <c r="AS247" s="251"/>
      <c r="AT247" s="280"/>
      <c r="AU247" s="280"/>
      <c r="AV247" s="242"/>
      <c r="AW247" s="303"/>
      <c r="AX247" s="304"/>
      <c r="AY247" s="305"/>
      <c r="AZ247" s="305"/>
      <c r="BA247" s="306" t="str">
        <f t="shared" si="8"/>
        <v>No</v>
      </c>
    </row>
    <row r="248" spans="1:53" ht="93" customHeight="1">
      <c r="A248" s="243">
        <v>246</v>
      </c>
      <c r="B248" s="244"/>
      <c r="C248" s="244"/>
      <c r="D248" s="244"/>
      <c r="E248" s="245"/>
      <c r="F248" s="244"/>
      <c r="G248" s="244"/>
      <c r="H248" s="244"/>
      <c r="I248" s="255"/>
      <c r="J248" s="255"/>
      <c r="K248" s="247"/>
      <c r="L248" s="248"/>
      <c r="M248" s="270"/>
      <c r="N248" s="273"/>
      <c r="O248" s="272">
        <f>IFERROR(VLOOKUP(N248,'Listas Generales'!$B$25:$C$29,2,0),0)</f>
        <v>0</v>
      </c>
      <c r="P248" s="273"/>
      <c r="Q248" s="272">
        <f>IFERROR(VLOOKUP(P248,'Listas Generales'!$B$32:$C$36,2,0),0)</f>
        <v>0</v>
      </c>
      <c r="R248" s="273"/>
      <c r="S248" s="272">
        <f>IFERROR(VLOOKUP(R248,'Listas Generales'!$B$40:$C$44,2,0),0)</f>
        <v>0</v>
      </c>
      <c r="T248" s="274">
        <f t="shared" si="7"/>
        <v>0</v>
      </c>
      <c r="U248" s="273" t="str">
        <f>IFERROR(VLOOKUP(T248,'Listas Generales'!$B$4:$C$7,2,0),"-")</f>
        <v>Sin clasificar</v>
      </c>
      <c r="V248" s="249"/>
      <c r="W248" s="279"/>
      <c r="X248" s="280"/>
      <c r="Y248" s="280"/>
      <c r="Z248" s="280"/>
      <c r="AA248" s="280"/>
      <c r="AB248" s="281"/>
      <c r="AC248" s="290"/>
      <c r="AD248" s="285"/>
      <c r="AE248" s="285"/>
      <c r="AF248" s="285"/>
      <c r="AG248" s="285"/>
      <c r="AH248" s="288"/>
      <c r="AI248" s="315"/>
      <c r="AJ248" s="288"/>
      <c r="AK248" s="315"/>
      <c r="AL248" s="285"/>
      <c r="AM248" s="252"/>
      <c r="AN248" s="293" t="str">
        <f>IF(ISERROR(VLOOKUP(AL248,'Listas Ley Transparencia'!$H$3:$M$17,2,0)),"",VLOOKUP(AL248,'Listas Ley Transparencia'!$H$3:$M$17,2,0))</f>
        <v/>
      </c>
      <c r="AO248" s="294" t="str">
        <f>IF(ISERROR(VLOOKUP(AL248,'Listas Ley Transparencia'!$H$3:$M$17,3,0)),"",VLOOKUP(AL248,'Listas Ley Transparencia'!$H$3:$M$17,3,0))</f>
        <v/>
      </c>
      <c r="AP248" s="294" t="str">
        <f>IF(ISERROR(VLOOKUP(AL248,'Listas Ley Transparencia'!$H$3:$M$17,4,0)),"",VLOOKUP(AL248,'Listas Ley Transparencia'!$H$3:$M$17,4,0))</f>
        <v/>
      </c>
      <c r="AQ248" s="295" t="str">
        <f>IF(ISERROR(VLOOKUP(AL248,'Listas Ley Transparencia'!$H$3:$M$17,6,0)),"",VLOOKUP(AL248,'Listas Ley Transparencia'!$H$3:$M$17,6,0))</f>
        <v/>
      </c>
      <c r="AR248" s="279"/>
      <c r="AS248" s="251"/>
      <c r="AT248" s="280"/>
      <c r="AU248" s="280"/>
      <c r="AV248" s="242"/>
      <c r="AW248" s="303"/>
      <c r="AX248" s="304"/>
      <c r="AY248" s="305"/>
      <c r="AZ248" s="305"/>
      <c r="BA248" s="306" t="str">
        <f t="shared" si="8"/>
        <v>No</v>
      </c>
    </row>
    <row r="249" spans="1:53" ht="93" customHeight="1">
      <c r="A249" s="243">
        <v>247</v>
      </c>
      <c r="B249" s="244"/>
      <c r="C249" s="244"/>
      <c r="D249" s="244"/>
      <c r="E249" s="245"/>
      <c r="F249" s="244"/>
      <c r="G249" s="244"/>
      <c r="H249" s="244"/>
      <c r="I249" s="255"/>
      <c r="J249" s="255"/>
      <c r="K249" s="247"/>
      <c r="L249" s="248"/>
      <c r="M249" s="270"/>
      <c r="N249" s="273"/>
      <c r="O249" s="272">
        <f>IFERROR(VLOOKUP(N249,'Listas Generales'!$B$25:$C$29,2,0),0)</f>
        <v>0</v>
      </c>
      <c r="P249" s="273"/>
      <c r="Q249" s="272">
        <f>IFERROR(VLOOKUP(P249,'Listas Generales'!$B$32:$C$36,2,0),0)</f>
        <v>0</v>
      </c>
      <c r="R249" s="273"/>
      <c r="S249" s="272">
        <f>IFERROR(VLOOKUP(R249,'Listas Generales'!$B$40:$C$44,2,0),0)</f>
        <v>0</v>
      </c>
      <c r="T249" s="274">
        <f t="shared" si="7"/>
        <v>0</v>
      </c>
      <c r="U249" s="273" t="str">
        <f>IFERROR(VLOOKUP(T249,'Listas Generales'!$B$4:$C$7,2,0),"-")</f>
        <v>Sin clasificar</v>
      </c>
      <c r="V249" s="249"/>
      <c r="W249" s="279"/>
      <c r="X249" s="280"/>
      <c r="Y249" s="280"/>
      <c r="Z249" s="280"/>
      <c r="AA249" s="280"/>
      <c r="AB249" s="281"/>
      <c r="AC249" s="290"/>
      <c r="AD249" s="285"/>
      <c r="AE249" s="285"/>
      <c r="AF249" s="285"/>
      <c r="AG249" s="285"/>
      <c r="AH249" s="288"/>
      <c r="AI249" s="315"/>
      <c r="AJ249" s="288"/>
      <c r="AK249" s="315"/>
      <c r="AL249" s="285"/>
      <c r="AM249" s="252"/>
      <c r="AN249" s="293" t="str">
        <f>IF(ISERROR(VLOOKUP(AL249,'Listas Ley Transparencia'!$H$3:$M$17,2,0)),"",VLOOKUP(AL249,'Listas Ley Transparencia'!$H$3:$M$17,2,0))</f>
        <v/>
      </c>
      <c r="AO249" s="294" t="str">
        <f>IF(ISERROR(VLOOKUP(AL249,'Listas Ley Transparencia'!$H$3:$M$17,3,0)),"",VLOOKUP(AL249,'Listas Ley Transparencia'!$H$3:$M$17,3,0))</f>
        <v/>
      </c>
      <c r="AP249" s="294" t="str">
        <f>IF(ISERROR(VLOOKUP(AL249,'Listas Ley Transparencia'!$H$3:$M$17,4,0)),"",VLOOKUP(AL249,'Listas Ley Transparencia'!$H$3:$M$17,4,0))</f>
        <v/>
      </c>
      <c r="AQ249" s="295" t="str">
        <f>IF(ISERROR(VLOOKUP(AL249,'Listas Ley Transparencia'!$H$3:$M$17,6,0)),"",VLOOKUP(AL249,'Listas Ley Transparencia'!$H$3:$M$17,6,0))</f>
        <v/>
      </c>
      <c r="AR249" s="279"/>
      <c r="AS249" s="251"/>
      <c r="AT249" s="280"/>
      <c r="AU249" s="280"/>
      <c r="AV249" s="242"/>
      <c r="AW249" s="303"/>
      <c r="AX249" s="304"/>
      <c r="AY249" s="305"/>
      <c r="AZ249" s="305"/>
      <c r="BA249" s="306" t="str">
        <f t="shared" si="8"/>
        <v>No</v>
      </c>
    </row>
    <row r="250" spans="1:53" ht="93" customHeight="1">
      <c r="A250" s="243">
        <v>248</v>
      </c>
      <c r="B250" s="244"/>
      <c r="C250" s="244"/>
      <c r="D250" s="244"/>
      <c r="E250" s="245"/>
      <c r="F250" s="244"/>
      <c r="G250" s="244"/>
      <c r="H250" s="244"/>
      <c r="I250" s="255"/>
      <c r="J250" s="255"/>
      <c r="K250" s="247"/>
      <c r="L250" s="248"/>
      <c r="M250" s="270"/>
      <c r="N250" s="273"/>
      <c r="O250" s="272">
        <f>IFERROR(VLOOKUP(N250,'Listas Generales'!$B$25:$C$29,2,0),0)</f>
        <v>0</v>
      </c>
      <c r="P250" s="273"/>
      <c r="Q250" s="272">
        <f>IFERROR(VLOOKUP(P250,'Listas Generales'!$B$32:$C$36,2,0),0)</f>
        <v>0</v>
      </c>
      <c r="R250" s="273"/>
      <c r="S250" s="272">
        <f>IFERROR(VLOOKUP(R250,'Listas Generales'!$B$40:$C$44,2,0),0)</f>
        <v>0</v>
      </c>
      <c r="T250" s="274">
        <f t="shared" si="7"/>
        <v>0</v>
      </c>
      <c r="U250" s="273" t="str">
        <f>IFERROR(VLOOKUP(T250,'Listas Generales'!$B$4:$C$7,2,0),"-")</f>
        <v>Sin clasificar</v>
      </c>
      <c r="V250" s="249"/>
      <c r="W250" s="279"/>
      <c r="X250" s="280"/>
      <c r="Y250" s="280"/>
      <c r="Z250" s="280"/>
      <c r="AA250" s="280"/>
      <c r="AB250" s="281"/>
      <c r="AC250" s="290"/>
      <c r="AD250" s="285"/>
      <c r="AE250" s="285"/>
      <c r="AF250" s="285"/>
      <c r="AG250" s="285"/>
      <c r="AH250" s="288"/>
      <c r="AI250" s="315"/>
      <c r="AJ250" s="288"/>
      <c r="AK250" s="315"/>
      <c r="AL250" s="285"/>
      <c r="AM250" s="252"/>
      <c r="AN250" s="293" t="str">
        <f>IF(ISERROR(VLOOKUP(AL250,'Listas Ley Transparencia'!$H$3:$M$17,2,0)),"",VLOOKUP(AL250,'Listas Ley Transparencia'!$H$3:$M$17,2,0))</f>
        <v/>
      </c>
      <c r="AO250" s="294" t="str">
        <f>IF(ISERROR(VLOOKUP(AL250,'Listas Ley Transparencia'!$H$3:$M$17,3,0)),"",VLOOKUP(AL250,'Listas Ley Transparencia'!$H$3:$M$17,3,0))</f>
        <v/>
      </c>
      <c r="AP250" s="294" t="str">
        <f>IF(ISERROR(VLOOKUP(AL250,'Listas Ley Transparencia'!$H$3:$M$17,4,0)),"",VLOOKUP(AL250,'Listas Ley Transparencia'!$H$3:$M$17,4,0))</f>
        <v/>
      </c>
      <c r="AQ250" s="295" t="str">
        <f>IF(ISERROR(VLOOKUP(AL250,'Listas Ley Transparencia'!$H$3:$M$17,6,0)),"",VLOOKUP(AL250,'Listas Ley Transparencia'!$H$3:$M$17,6,0))</f>
        <v/>
      </c>
      <c r="AR250" s="279"/>
      <c r="AS250" s="251"/>
      <c r="AT250" s="280"/>
      <c r="AU250" s="280"/>
      <c r="AV250" s="242"/>
      <c r="AW250" s="303"/>
      <c r="AX250" s="304"/>
      <c r="AY250" s="305"/>
      <c r="AZ250" s="305"/>
      <c r="BA250" s="306" t="str">
        <f t="shared" si="8"/>
        <v>No</v>
      </c>
    </row>
    <row r="251" spans="1:53" ht="93" customHeight="1">
      <c r="A251" s="243">
        <v>249</v>
      </c>
      <c r="B251" s="244"/>
      <c r="C251" s="244"/>
      <c r="D251" s="244"/>
      <c r="E251" s="245"/>
      <c r="F251" s="244"/>
      <c r="G251" s="244"/>
      <c r="H251" s="244"/>
      <c r="I251" s="255"/>
      <c r="J251" s="255"/>
      <c r="K251" s="247"/>
      <c r="L251" s="248"/>
      <c r="M251" s="270"/>
      <c r="N251" s="273"/>
      <c r="O251" s="272">
        <f>IFERROR(VLOOKUP(N251,'Listas Generales'!$B$25:$C$29,2,0),0)</f>
        <v>0</v>
      </c>
      <c r="P251" s="273"/>
      <c r="Q251" s="272">
        <f>IFERROR(VLOOKUP(P251,'Listas Generales'!$B$32:$C$36,2,0),0)</f>
        <v>0</v>
      </c>
      <c r="R251" s="273"/>
      <c r="S251" s="272">
        <f>IFERROR(VLOOKUP(R251,'Listas Generales'!$B$40:$C$44,2,0),0)</f>
        <v>0</v>
      </c>
      <c r="T251" s="274">
        <f t="shared" si="7"/>
        <v>0</v>
      </c>
      <c r="U251" s="273" t="str">
        <f>IFERROR(VLOOKUP(T251,'Listas Generales'!$B$4:$C$7,2,0),"-")</f>
        <v>Sin clasificar</v>
      </c>
      <c r="V251" s="249"/>
      <c r="W251" s="279"/>
      <c r="X251" s="280"/>
      <c r="Y251" s="280"/>
      <c r="Z251" s="280"/>
      <c r="AA251" s="280"/>
      <c r="AB251" s="281"/>
      <c r="AC251" s="290"/>
      <c r="AD251" s="285"/>
      <c r="AE251" s="285"/>
      <c r="AF251" s="285"/>
      <c r="AG251" s="285"/>
      <c r="AH251" s="288"/>
      <c r="AI251" s="315"/>
      <c r="AJ251" s="288"/>
      <c r="AK251" s="315"/>
      <c r="AL251" s="285"/>
      <c r="AM251" s="252"/>
      <c r="AN251" s="293" t="str">
        <f>IF(ISERROR(VLOOKUP(AL251,'Listas Ley Transparencia'!$H$3:$M$17,2,0)),"",VLOOKUP(AL251,'Listas Ley Transparencia'!$H$3:$M$17,2,0))</f>
        <v/>
      </c>
      <c r="AO251" s="294" t="str">
        <f>IF(ISERROR(VLOOKUP(AL251,'Listas Ley Transparencia'!$H$3:$M$17,3,0)),"",VLOOKUP(AL251,'Listas Ley Transparencia'!$H$3:$M$17,3,0))</f>
        <v/>
      </c>
      <c r="AP251" s="294" t="str">
        <f>IF(ISERROR(VLOOKUP(AL251,'Listas Ley Transparencia'!$H$3:$M$17,4,0)),"",VLOOKUP(AL251,'Listas Ley Transparencia'!$H$3:$M$17,4,0))</f>
        <v/>
      </c>
      <c r="AQ251" s="295" t="str">
        <f>IF(ISERROR(VLOOKUP(AL251,'Listas Ley Transparencia'!$H$3:$M$17,6,0)),"",VLOOKUP(AL251,'Listas Ley Transparencia'!$H$3:$M$17,6,0))</f>
        <v/>
      </c>
      <c r="AR251" s="279"/>
      <c r="AS251" s="251"/>
      <c r="AT251" s="280"/>
      <c r="AU251" s="280"/>
      <c r="AV251" s="242"/>
      <c r="AW251" s="303"/>
      <c r="AX251" s="304"/>
      <c r="AY251" s="305"/>
      <c r="AZ251" s="305"/>
      <c r="BA251" s="306" t="str">
        <f t="shared" si="8"/>
        <v>No</v>
      </c>
    </row>
    <row r="252" spans="1:53" ht="93" customHeight="1">
      <c r="A252" s="243">
        <v>250</v>
      </c>
      <c r="B252" s="244"/>
      <c r="C252" s="244"/>
      <c r="D252" s="244"/>
      <c r="E252" s="245"/>
      <c r="F252" s="244"/>
      <c r="G252" s="244"/>
      <c r="H252" s="244"/>
      <c r="I252" s="255"/>
      <c r="J252" s="255"/>
      <c r="K252" s="247"/>
      <c r="L252" s="248"/>
      <c r="M252" s="270"/>
      <c r="N252" s="273"/>
      <c r="O252" s="272">
        <f>IFERROR(VLOOKUP(N252,'Listas Generales'!$B$25:$C$29,2,0),0)</f>
        <v>0</v>
      </c>
      <c r="P252" s="273"/>
      <c r="Q252" s="272">
        <f>IFERROR(VLOOKUP(P252,'Listas Generales'!$B$32:$C$36,2,0),0)</f>
        <v>0</v>
      </c>
      <c r="R252" s="273"/>
      <c r="S252" s="272">
        <f>IFERROR(VLOOKUP(R252,'Listas Generales'!$B$40:$C$44,2,0),0)</f>
        <v>0</v>
      </c>
      <c r="T252" s="274">
        <f t="shared" si="7"/>
        <v>0</v>
      </c>
      <c r="U252" s="273" t="str">
        <f>IFERROR(VLOOKUP(T252,'Listas Generales'!$B$4:$C$7,2,0),"-")</f>
        <v>Sin clasificar</v>
      </c>
      <c r="V252" s="249"/>
      <c r="W252" s="279"/>
      <c r="X252" s="280"/>
      <c r="Y252" s="280"/>
      <c r="Z252" s="280"/>
      <c r="AA252" s="280"/>
      <c r="AB252" s="281"/>
      <c r="AC252" s="290"/>
      <c r="AD252" s="285"/>
      <c r="AE252" s="285"/>
      <c r="AF252" s="285"/>
      <c r="AG252" s="285"/>
      <c r="AH252" s="288"/>
      <c r="AI252" s="315"/>
      <c r="AJ252" s="288"/>
      <c r="AK252" s="315"/>
      <c r="AL252" s="285"/>
      <c r="AM252" s="252"/>
      <c r="AN252" s="293" t="str">
        <f>IF(ISERROR(VLOOKUP(AL252,'Listas Ley Transparencia'!$H$3:$M$17,2,0)),"",VLOOKUP(AL252,'Listas Ley Transparencia'!$H$3:$M$17,2,0))</f>
        <v/>
      </c>
      <c r="AO252" s="294" t="str">
        <f>IF(ISERROR(VLOOKUP(AL252,'Listas Ley Transparencia'!$H$3:$M$17,3,0)),"",VLOOKUP(AL252,'Listas Ley Transparencia'!$H$3:$M$17,3,0))</f>
        <v/>
      </c>
      <c r="AP252" s="294" t="str">
        <f>IF(ISERROR(VLOOKUP(AL252,'Listas Ley Transparencia'!$H$3:$M$17,4,0)),"",VLOOKUP(AL252,'Listas Ley Transparencia'!$H$3:$M$17,4,0))</f>
        <v/>
      </c>
      <c r="AQ252" s="295" t="str">
        <f>IF(ISERROR(VLOOKUP(AL252,'Listas Ley Transparencia'!$H$3:$M$17,6,0)),"",VLOOKUP(AL252,'Listas Ley Transparencia'!$H$3:$M$17,6,0))</f>
        <v/>
      </c>
      <c r="AR252" s="279"/>
      <c r="AS252" s="251"/>
      <c r="AT252" s="280"/>
      <c r="AU252" s="280"/>
      <c r="AV252" s="242"/>
      <c r="AW252" s="303"/>
      <c r="AX252" s="304"/>
      <c r="AY252" s="305"/>
      <c r="AZ252" s="305"/>
      <c r="BA252" s="306" t="str">
        <f t="shared" si="8"/>
        <v>No</v>
      </c>
    </row>
    <row r="253" spans="1:53" ht="93" customHeight="1">
      <c r="A253" s="243">
        <v>251</v>
      </c>
      <c r="B253" s="244"/>
      <c r="C253" s="244"/>
      <c r="D253" s="244"/>
      <c r="E253" s="245"/>
      <c r="F253" s="244"/>
      <c r="G253" s="244"/>
      <c r="H253" s="244"/>
      <c r="I253" s="255"/>
      <c r="J253" s="255"/>
      <c r="K253" s="247"/>
      <c r="L253" s="248"/>
      <c r="M253" s="270"/>
      <c r="N253" s="273"/>
      <c r="O253" s="272">
        <f>IFERROR(VLOOKUP(N253,'Listas Generales'!$B$25:$C$29,2,0),0)</f>
        <v>0</v>
      </c>
      <c r="P253" s="273"/>
      <c r="Q253" s="272">
        <f>IFERROR(VLOOKUP(P253,'Listas Generales'!$B$32:$C$36,2,0),0)</f>
        <v>0</v>
      </c>
      <c r="R253" s="273"/>
      <c r="S253" s="272">
        <f>IFERROR(VLOOKUP(R253,'Listas Generales'!$B$40:$C$44,2,0),0)</f>
        <v>0</v>
      </c>
      <c r="T253" s="274">
        <f t="shared" si="7"/>
        <v>0</v>
      </c>
      <c r="U253" s="273" t="str">
        <f>IFERROR(VLOOKUP(T253,'Listas Generales'!$B$4:$C$7,2,0),"-")</f>
        <v>Sin clasificar</v>
      </c>
      <c r="V253" s="249"/>
      <c r="W253" s="279"/>
      <c r="X253" s="280"/>
      <c r="Y253" s="280"/>
      <c r="Z253" s="280"/>
      <c r="AA253" s="280"/>
      <c r="AB253" s="281"/>
      <c r="AC253" s="290"/>
      <c r="AD253" s="285"/>
      <c r="AE253" s="285"/>
      <c r="AF253" s="285"/>
      <c r="AG253" s="285"/>
      <c r="AH253" s="288"/>
      <c r="AI253" s="315"/>
      <c r="AJ253" s="288"/>
      <c r="AK253" s="315"/>
      <c r="AL253" s="285"/>
      <c r="AM253" s="252"/>
      <c r="AN253" s="293" t="str">
        <f>IF(ISERROR(VLOOKUP(AL253,'Listas Ley Transparencia'!$H$3:$M$17,2,0)),"",VLOOKUP(AL253,'Listas Ley Transparencia'!$H$3:$M$17,2,0))</f>
        <v/>
      </c>
      <c r="AO253" s="294" t="str">
        <f>IF(ISERROR(VLOOKUP(AL253,'Listas Ley Transparencia'!$H$3:$M$17,3,0)),"",VLOOKUP(AL253,'Listas Ley Transparencia'!$H$3:$M$17,3,0))</f>
        <v/>
      </c>
      <c r="AP253" s="294" t="str">
        <f>IF(ISERROR(VLOOKUP(AL253,'Listas Ley Transparencia'!$H$3:$M$17,4,0)),"",VLOOKUP(AL253,'Listas Ley Transparencia'!$H$3:$M$17,4,0))</f>
        <v/>
      </c>
      <c r="AQ253" s="295" t="str">
        <f>IF(ISERROR(VLOOKUP(AL253,'Listas Ley Transparencia'!$H$3:$M$17,6,0)),"",VLOOKUP(AL253,'Listas Ley Transparencia'!$H$3:$M$17,6,0))</f>
        <v/>
      </c>
      <c r="AR253" s="279"/>
      <c r="AS253" s="251"/>
      <c r="AT253" s="280"/>
      <c r="AU253" s="280"/>
      <c r="AV253" s="242"/>
      <c r="AW253" s="303"/>
      <c r="AX253" s="304"/>
      <c r="AY253" s="305"/>
      <c r="AZ253" s="305"/>
      <c r="BA253" s="306" t="str">
        <f t="shared" si="8"/>
        <v>No</v>
      </c>
    </row>
    <row r="254" spans="1:53" ht="93" customHeight="1">
      <c r="A254" s="243">
        <v>252</v>
      </c>
      <c r="B254" s="244"/>
      <c r="C254" s="244"/>
      <c r="D254" s="244"/>
      <c r="E254" s="245"/>
      <c r="F254" s="244"/>
      <c r="G254" s="244"/>
      <c r="H254" s="244"/>
      <c r="I254" s="255"/>
      <c r="J254" s="255"/>
      <c r="K254" s="247"/>
      <c r="L254" s="248"/>
      <c r="M254" s="270"/>
      <c r="N254" s="273"/>
      <c r="O254" s="272">
        <f>IFERROR(VLOOKUP(N254,'Listas Generales'!$B$25:$C$29,2,0),0)</f>
        <v>0</v>
      </c>
      <c r="P254" s="273"/>
      <c r="Q254" s="272">
        <f>IFERROR(VLOOKUP(P254,'Listas Generales'!$B$32:$C$36,2,0),0)</f>
        <v>0</v>
      </c>
      <c r="R254" s="273"/>
      <c r="S254" s="272">
        <f>IFERROR(VLOOKUP(R254,'Listas Generales'!$B$40:$C$44,2,0),0)</f>
        <v>0</v>
      </c>
      <c r="T254" s="274">
        <f t="shared" si="7"/>
        <v>0</v>
      </c>
      <c r="U254" s="273" t="str">
        <f>IFERROR(VLOOKUP(T254,'Listas Generales'!$B$4:$C$7,2,0),"-")</f>
        <v>Sin clasificar</v>
      </c>
      <c r="V254" s="249"/>
      <c r="W254" s="279"/>
      <c r="X254" s="280"/>
      <c r="Y254" s="280"/>
      <c r="Z254" s="280"/>
      <c r="AA254" s="280"/>
      <c r="AB254" s="281"/>
      <c r="AC254" s="290"/>
      <c r="AD254" s="285"/>
      <c r="AE254" s="285"/>
      <c r="AF254" s="285"/>
      <c r="AG254" s="285"/>
      <c r="AH254" s="288"/>
      <c r="AI254" s="315"/>
      <c r="AJ254" s="288"/>
      <c r="AK254" s="315"/>
      <c r="AL254" s="285"/>
      <c r="AM254" s="252"/>
      <c r="AN254" s="293" t="str">
        <f>IF(ISERROR(VLOOKUP(AL254,'Listas Ley Transparencia'!$H$3:$M$17,2,0)),"",VLOOKUP(AL254,'Listas Ley Transparencia'!$H$3:$M$17,2,0))</f>
        <v/>
      </c>
      <c r="AO254" s="294" t="str">
        <f>IF(ISERROR(VLOOKUP(AL254,'Listas Ley Transparencia'!$H$3:$M$17,3,0)),"",VLOOKUP(AL254,'Listas Ley Transparencia'!$H$3:$M$17,3,0))</f>
        <v/>
      </c>
      <c r="AP254" s="294" t="str">
        <f>IF(ISERROR(VLOOKUP(AL254,'Listas Ley Transparencia'!$H$3:$M$17,4,0)),"",VLOOKUP(AL254,'Listas Ley Transparencia'!$H$3:$M$17,4,0))</f>
        <v/>
      </c>
      <c r="AQ254" s="295" t="str">
        <f>IF(ISERROR(VLOOKUP(AL254,'Listas Ley Transparencia'!$H$3:$M$17,6,0)),"",VLOOKUP(AL254,'Listas Ley Transparencia'!$H$3:$M$17,6,0))</f>
        <v/>
      </c>
      <c r="AR254" s="279"/>
      <c r="AS254" s="251"/>
      <c r="AT254" s="280"/>
      <c r="AU254" s="280"/>
      <c r="AV254" s="242"/>
      <c r="AW254" s="303"/>
      <c r="AX254" s="304"/>
      <c r="AY254" s="305"/>
      <c r="AZ254" s="305"/>
      <c r="BA254" s="306" t="str">
        <f t="shared" si="8"/>
        <v>No</v>
      </c>
    </row>
    <row r="255" spans="1:53" ht="93" customHeight="1">
      <c r="A255" s="243">
        <v>253</v>
      </c>
      <c r="B255" s="244"/>
      <c r="C255" s="244"/>
      <c r="D255" s="244"/>
      <c r="E255" s="245"/>
      <c r="F255" s="244"/>
      <c r="G255" s="244"/>
      <c r="H255" s="244"/>
      <c r="I255" s="255"/>
      <c r="J255" s="255"/>
      <c r="K255" s="247"/>
      <c r="L255" s="248"/>
      <c r="M255" s="270"/>
      <c r="N255" s="273"/>
      <c r="O255" s="272">
        <f>IFERROR(VLOOKUP(N255,'Listas Generales'!$B$25:$C$29,2,0),0)</f>
        <v>0</v>
      </c>
      <c r="P255" s="273"/>
      <c r="Q255" s="272">
        <f>IFERROR(VLOOKUP(P255,'Listas Generales'!$B$32:$C$36,2,0),0)</f>
        <v>0</v>
      </c>
      <c r="R255" s="273"/>
      <c r="S255" s="272">
        <f>IFERROR(VLOOKUP(R255,'Listas Generales'!$B$40:$C$44,2,0),0)</f>
        <v>0</v>
      </c>
      <c r="T255" s="274">
        <f t="shared" si="7"/>
        <v>0</v>
      </c>
      <c r="U255" s="273" t="str">
        <f>IFERROR(VLOOKUP(T255,'Listas Generales'!$B$4:$C$7,2,0),"-")</f>
        <v>Sin clasificar</v>
      </c>
      <c r="V255" s="249"/>
      <c r="W255" s="279"/>
      <c r="X255" s="280"/>
      <c r="Y255" s="280"/>
      <c r="Z255" s="280"/>
      <c r="AA255" s="280"/>
      <c r="AB255" s="281"/>
      <c r="AC255" s="290"/>
      <c r="AD255" s="285"/>
      <c r="AE255" s="285"/>
      <c r="AF255" s="285"/>
      <c r="AG255" s="285"/>
      <c r="AH255" s="288"/>
      <c r="AI255" s="315"/>
      <c r="AJ255" s="288"/>
      <c r="AK255" s="315"/>
      <c r="AL255" s="285"/>
      <c r="AM255" s="252"/>
      <c r="AN255" s="293" t="str">
        <f>IF(ISERROR(VLOOKUP(AL255,'Listas Ley Transparencia'!$H$3:$M$17,2,0)),"",VLOOKUP(AL255,'Listas Ley Transparencia'!$H$3:$M$17,2,0))</f>
        <v/>
      </c>
      <c r="AO255" s="294" t="str">
        <f>IF(ISERROR(VLOOKUP(AL255,'Listas Ley Transparencia'!$H$3:$M$17,3,0)),"",VLOOKUP(AL255,'Listas Ley Transparencia'!$H$3:$M$17,3,0))</f>
        <v/>
      </c>
      <c r="AP255" s="294" t="str">
        <f>IF(ISERROR(VLOOKUP(AL255,'Listas Ley Transparencia'!$H$3:$M$17,4,0)),"",VLOOKUP(AL255,'Listas Ley Transparencia'!$H$3:$M$17,4,0))</f>
        <v/>
      </c>
      <c r="AQ255" s="295" t="str">
        <f>IF(ISERROR(VLOOKUP(AL255,'Listas Ley Transparencia'!$H$3:$M$17,6,0)),"",VLOOKUP(AL255,'Listas Ley Transparencia'!$H$3:$M$17,6,0))</f>
        <v/>
      </c>
      <c r="AR255" s="279"/>
      <c r="AS255" s="251"/>
      <c r="AT255" s="280"/>
      <c r="AU255" s="280"/>
      <c r="AV255" s="242"/>
      <c r="AW255" s="303"/>
      <c r="AX255" s="304"/>
      <c r="AY255" s="305"/>
      <c r="AZ255" s="305"/>
      <c r="BA255" s="306" t="str">
        <f t="shared" si="8"/>
        <v>No</v>
      </c>
    </row>
    <row r="256" spans="1:53" ht="93" customHeight="1">
      <c r="A256" s="243">
        <v>254</v>
      </c>
      <c r="B256" s="244"/>
      <c r="C256" s="244"/>
      <c r="D256" s="244"/>
      <c r="E256" s="245"/>
      <c r="F256" s="244"/>
      <c r="G256" s="244"/>
      <c r="H256" s="244"/>
      <c r="I256" s="255"/>
      <c r="J256" s="255"/>
      <c r="K256" s="247"/>
      <c r="L256" s="248"/>
      <c r="M256" s="270"/>
      <c r="N256" s="273"/>
      <c r="O256" s="272">
        <f>IFERROR(VLOOKUP(N256,'Listas Generales'!$B$25:$C$29,2,0),0)</f>
        <v>0</v>
      </c>
      <c r="P256" s="273"/>
      <c r="Q256" s="272">
        <f>IFERROR(VLOOKUP(P256,'Listas Generales'!$B$32:$C$36,2,0),0)</f>
        <v>0</v>
      </c>
      <c r="R256" s="273"/>
      <c r="S256" s="272">
        <f>IFERROR(VLOOKUP(R256,'Listas Generales'!$B$40:$C$44,2,0),0)</f>
        <v>0</v>
      </c>
      <c r="T256" s="274">
        <f t="shared" si="7"/>
        <v>0</v>
      </c>
      <c r="U256" s="273" t="str">
        <f>IFERROR(VLOOKUP(T256,'Listas Generales'!$B$4:$C$7,2,0),"-")</f>
        <v>Sin clasificar</v>
      </c>
      <c r="V256" s="249"/>
      <c r="W256" s="279"/>
      <c r="X256" s="280"/>
      <c r="Y256" s="280"/>
      <c r="Z256" s="280"/>
      <c r="AA256" s="280"/>
      <c r="AB256" s="281"/>
      <c r="AC256" s="290"/>
      <c r="AD256" s="285"/>
      <c r="AE256" s="285"/>
      <c r="AF256" s="285"/>
      <c r="AG256" s="285"/>
      <c r="AH256" s="288"/>
      <c r="AI256" s="315"/>
      <c r="AJ256" s="288"/>
      <c r="AK256" s="315"/>
      <c r="AL256" s="285"/>
      <c r="AM256" s="252"/>
      <c r="AN256" s="293" t="str">
        <f>IF(ISERROR(VLOOKUP(AL256,'Listas Ley Transparencia'!$H$3:$M$17,2,0)),"",VLOOKUP(AL256,'Listas Ley Transparencia'!$H$3:$M$17,2,0))</f>
        <v/>
      </c>
      <c r="AO256" s="294" t="str">
        <f>IF(ISERROR(VLOOKUP(AL256,'Listas Ley Transparencia'!$H$3:$M$17,3,0)),"",VLOOKUP(AL256,'Listas Ley Transparencia'!$H$3:$M$17,3,0))</f>
        <v/>
      </c>
      <c r="AP256" s="294" t="str">
        <f>IF(ISERROR(VLOOKUP(AL256,'Listas Ley Transparencia'!$H$3:$M$17,4,0)),"",VLOOKUP(AL256,'Listas Ley Transparencia'!$H$3:$M$17,4,0))</f>
        <v/>
      </c>
      <c r="AQ256" s="295" t="str">
        <f>IF(ISERROR(VLOOKUP(AL256,'Listas Ley Transparencia'!$H$3:$M$17,6,0)),"",VLOOKUP(AL256,'Listas Ley Transparencia'!$H$3:$M$17,6,0))</f>
        <v/>
      </c>
      <c r="AR256" s="279"/>
      <c r="AS256" s="251"/>
      <c r="AT256" s="280"/>
      <c r="AU256" s="280"/>
      <c r="AV256" s="242"/>
      <c r="AW256" s="303"/>
      <c r="AX256" s="304"/>
      <c r="AY256" s="305"/>
      <c r="AZ256" s="305"/>
      <c r="BA256" s="306" t="str">
        <f t="shared" si="8"/>
        <v>No</v>
      </c>
    </row>
    <row r="257" spans="1:53" ht="93" customHeight="1">
      <c r="A257" s="243">
        <v>255</v>
      </c>
      <c r="B257" s="244"/>
      <c r="C257" s="244"/>
      <c r="D257" s="244"/>
      <c r="E257" s="245"/>
      <c r="F257" s="244"/>
      <c r="G257" s="244"/>
      <c r="H257" s="244"/>
      <c r="I257" s="255"/>
      <c r="J257" s="255"/>
      <c r="K257" s="247"/>
      <c r="L257" s="248"/>
      <c r="M257" s="270"/>
      <c r="N257" s="273"/>
      <c r="O257" s="272">
        <f>IFERROR(VLOOKUP(N257,'Listas Generales'!$B$25:$C$29,2,0),0)</f>
        <v>0</v>
      </c>
      <c r="P257" s="273"/>
      <c r="Q257" s="272">
        <f>IFERROR(VLOOKUP(P257,'Listas Generales'!$B$32:$C$36,2,0),0)</f>
        <v>0</v>
      </c>
      <c r="R257" s="273"/>
      <c r="S257" s="272">
        <f>IFERROR(VLOOKUP(R257,'Listas Generales'!$B$40:$C$44,2,0),0)</f>
        <v>0</v>
      </c>
      <c r="T257" s="274">
        <f t="shared" si="7"/>
        <v>0</v>
      </c>
      <c r="U257" s="273" t="str">
        <f>IFERROR(VLOOKUP(T257,'Listas Generales'!$B$4:$C$7,2,0),"-")</f>
        <v>Sin clasificar</v>
      </c>
      <c r="V257" s="249"/>
      <c r="W257" s="279"/>
      <c r="X257" s="280"/>
      <c r="Y257" s="280"/>
      <c r="Z257" s="280"/>
      <c r="AA257" s="280"/>
      <c r="AB257" s="281"/>
      <c r="AC257" s="290"/>
      <c r="AD257" s="285"/>
      <c r="AE257" s="285"/>
      <c r="AF257" s="285"/>
      <c r="AG257" s="285"/>
      <c r="AH257" s="288"/>
      <c r="AI257" s="315"/>
      <c r="AJ257" s="288"/>
      <c r="AK257" s="315"/>
      <c r="AL257" s="285"/>
      <c r="AM257" s="252"/>
      <c r="AN257" s="293" t="str">
        <f>IF(ISERROR(VLOOKUP(AL257,'Listas Ley Transparencia'!$H$3:$M$17,2,0)),"",VLOOKUP(AL257,'Listas Ley Transparencia'!$H$3:$M$17,2,0))</f>
        <v/>
      </c>
      <c r="AO257" s="294" t="str">
        <f>IF(ISERROR(VLOOKUP(AL257,'Listas Ley Transparencia'!$H$3:$M$17,3,0)),"",VLOOKUP(AL257,'Listas Ley Transparencia'!$H$3:$M$17,3,0))</f>
        <v/>
      </c>
      <c r="AP257" s="294" t="str">
        <f>IF(ISERROR(VLOOKUP(AL257,'Listas Ley Transparencia'!$H$3:$M$17,4,0)),"",VLOOKUP(AL257,'Listas Ley Transparencia'!$H$3:$M$17,4,0))</f>
        <v/>
      </c>
      <c r="AQ257" s="295" t="str">
        <f>IF(ISERROR(VLOOKUP(AL257,'Listas Ley Transparencia'!$H$3:$M$17,6,0)),"",VLOOKUP(AL257,'Listas Ley Transparencia'!$H$3:$M$17,6,0))</f>
        <v/>
      </c>
      <c r="AR257" s="279"/>
      <c r="AS257" s="251"/>
      <c r="AT257" s="280"/>
      <c r="AU257" s="280"/>
      <c r="AV257" s="242"/>
      <c r="AW257" s="303"/>
      <c r="AX257" s="304"/>
      <c r="AY257" s="305"/>
      <c r="AZ257" s="305"/>
      <c r="BA257" s="306" t="str">
        <f t="shared" si="8"/>
        <v>No</v>
      </c>
    </row>
    <row r="258" spans="1:53" ht="93" customHeight="1">
      <c r="A258" s="243">
        <v>256</v>
      </c>
      <c r="B258" s="244"/>
      <c r="C258" s="244"/>
      <c r="D258" s="244"/>
      <c r="E258" s="245"/>
      <c r="F258" s="244"/>
      <c r="G258" s="244"/>
      <c r="H258" s="244"/>
      <c r="I258" s="255"/>
      <c r="J258" s="255"/>
      <c r="K258" s="247"/>
      <c r="L258" s="248"/>
      <c r="M258" s="270"/>
      <c r="N258" s="273"/>
      <c r="O258" s="272">
        <f>IFERROR(VLOOKUP(N258,'Listas Generales'!$B$25:$C$29,2,0),0)</f>
        <v>0</v>
      </c>
      <c r="P258" s="273"/>
      <c r="Q258" s="272">
        <f>IFERROR(VLOOKUP(P258,'Listas Generales'!$B$32:$C$36,2,0),0)</f>
        <v>0</v>
      </c>
      <c r="R258" s="273"/>
      <c r="S258" s="272">
        <f>IFERROR(VLOOKUP(R258,'Listas Generales'!$B$40:$C$44,2,0),0)</f>
        <v>0</v>
      </c>
      <c r="T258" s="274">
        <f t="shared" si="7"/>
        <v>0</v>
      </c>
      <c r="U258" s="273" t="str">
        <f>IFERROR(VLOOKUP(T258,'Listas Generales'!$B$4:$C$7,2,0),"-")</f>
        <v>Sin clasificar</v>
      </c>
      <c r="V258" s="249"/>
      <c r="W258" s="279"/>
      <c r="X258" s="280"/>
      <c r="Y258" s="280"/>
      <c r="Z258" s="280"/>
      <c r="AA258" s="280"/>
      <c r="AB258" s="281"/>
      <c r="AC258" s="290"/>
      <c r="AD258" s="285"/>
      <c r="AE258" s="285"/>
      <c r="AF258" s="285"/>
      <c r="AG258" s="285"/>
      <c r="AH258" s="288"/>
      <c r="AI258" s="315"/>
      <c r="AJ258" s="288"/>
      <c r="AK258" s="315"/>
      <c r="AL258" s="285"/>
      <c r="AM258" s="252"/>
      <c r="AN258" s="293" t="str">
        <f>IF(ISERROR(VLOOKUP(AL258,'Listas Ley Transparencia'!$H$3:$M$17,2,0)),"",VLOOKUP(AL258,'Listas Ley Transparencia'!$H$3:$M$17,2,0))</f>
        <v/>
      </c>
      <c r="AO258" s="294" t="str">
        <f>IF(ISERROR(VLOOKUP(AL258,'Listas Ley Transparencia'!$H$3:$M$17,3,0)),"",VLOOKUP(AL258,'Listas Ley Transparencia'!$H$3:$M$17,3,0))</f>
        <v/>
      </c>
      <c r="AP258" s="294" t="str">
        <f>IF(ISERROR(VLOOKUP(AL258,'Listas Ley Transparencia'!$H$3:$M$17,4,0)),"",VLOOKUP(AL258,'Listas Ley Transparencia'!$H$3:$M$17,4,0))</f>
        <v/>
      </c>
      <c r="AQ258" s="295" t="str">
        <f>IF(ISERROR(VLOOKUP(AL258,'Listas Ley Transparencia'!$H$3:$M$17,6,0)),"",VLOOKUP(AL258,'Listas Ley Transparencia'!$H$3:$M$17,6,0))</f>
        <v/>
      </c>
      <c r="AR258" s="279"/>
      <c r="AS258" s="251"/>
      <c r="AT258" s="280"/>
      <c r="AU258" s="280"/>
      <c r="AV258" s="242"/>
      <c r="AW258" s="303"/>
      <c r="AX258" s="304"/>
      <c r="AY258" s="305"/>
      <c r="AZ258" s="305"/>
      <c r="BA258" s="306" t="str">
        <f t="shared" si="8"/>
        <v>No</v>
      </c>
    </row>
    <row r="259" spans="1:53" ht="93" customHeight="1">
      <c r="A259" s="243">
        <v>257</v>
      </c>
      <c r="B259" s="244"/>
      <c r="C259" s="244"/>
      <c r="D259" s="244"/>
      <c r="E259" s="245"/>
      <c r="F259" s="244"/>
      <c r="G259" s="244"/>
      <c r="H259" s="244"/>
      <c r="I259" s="255"/>
      <c r="J259" s="255"/>
      <c r="K259" s="247"/>
      <c r="L259" s="248"/>
      <c r="M259" s="270"/>
      <c r="N259" s="273"/>
      <c r="O259" s="272">
        <f>IFERROR(VLOOKUP(N259,'Listas Generales'!$B$25:$C$29,2,0),0)</f>
        <v>0</v>
      </c>
      <c r="P259" s="273"/>
      <c r="Q259" s="272">
        <f>IFERROR(VLOOKUP(P259,'Listas Generales'!$B$32:$C$36,2,0),0)</f>
        <v>0</v>
      </c>
      <c r="R259" s="273"/>
      <c r="S259" s="272">
        <f>IFERROR(VLOOKUP(R259,'Listas Generales'!$B$40:$C$44,2,0),0)</f>
        <v>0</v>
      </c>
      <c r="T259" s="274">
        <f t="shared" ref="T259:T301" si="9">IF(OR(O259=0,Q259=0,S259=0),0,IF(AND(O259=1,Q259=1,S259=1),1,(IF(OR(AND(O259=5,Q259=5),AND(Q259=5,S259=5),AND(O259=5,S259=5),AND(O259=5,Q259=5,S259=5)),5,3))))</f>
        <v>0</v>
      </c>
      <c r="U259" s="273" t="str">
        <f>IFERROR(VLOOKUP(T259,'Listas Generales'!$B$4:$C$7,2,0),"-")</f>
        <v>Sin clasificar</v>
      </c>
      <c r="V259" s="249"/>
      <c r="W259" s="279"/>
      <c r="X259" s="280"/>
      <c r="Y259" s="280"/>
      <c r="Z259" s="280"/>
      <c r="AA259" s="280"/>
      <c r="AB259" s="281"/>
      <c r="AC259" s="290"/>
      <c r="AD259" s="285"/>
      <c r="AE259" s="285"/>
      <c r="AF259" s="285"/>
      <c r="AG259" s="285"/>
      <c r="AH259" s="288"/>
      <c r="AI259" s="315"/>
      <c r="AJ259" s="288"/>
      <c r="AK259" s="315"/>
      <c r="AL259" s="285"/>
      <c r="AM259" s="252"/>
      <c r="AN259" s="293" t="str">
        <f>IF(ISERROR(VLOOKUP(AL259,'Listas Ley Transparencia'!$H$3:$M$17,2,0)),"",VLOOKUP(AL259,'Listas Ley Transparencia'!$H$3:$M$17,2,0))</f>
        <v/>
      </c>
      <c r="AO259" s="294" t="str">
        <f>IF(ISERROR(VLOOKUP(AL259,'Listas Ley Transparencia'!$H$3:$M$17,3,0)),"",VLOOKUP(AL259,'Listas Ley Transparencia'!$H$3:$M$17,3,0))</f>
        <v/>
      </c>
      <c r="AP259" s="294" t="str">
        <f>IF(ISERROR(VLOOKUP(AL259,'Listas Ley Transparencia'!$H$3:$M$17,4,0)),"",VLOOKUP(AL259,'Listas Ley Transparencia'!$H$3:$M$17,4,0))</f>
        <v/>
      </c>
      <c r="AQ259" s="295" t="str">
        <f>IF(ISERROR(VLOOKUP(AL259,'Listas Ley Transparencia'!$H$3:$M$17,6,0)),"",VLOOKUP(AL259,'Listas Ley Transparencia'!$H$3:$M$17,6,0))</f>
        <v/>
      </c>
      <c r="AR259" s="279"/>
      <c r="AS259" s="251"/>
      <c r="AT259" s="280"/>
      <c r="AU259" s="280"/>
      <c r="AV259" s="242"/>
      <c r="AW259" s="303"/>
      <c r="AX259" s="304"/>
      <c r="AY259" s="305"/>
      <c r="AZ259" s="305"/>
      <c r="BA259" s="306" t="str">
        <f t="shared" ref="BA259:BA301" si="10">IF(OR(AX259="Si",AY259="Si",AZ259="Si"),"Si","No")</f>
        <v>No</v>
      </c>
    </row>
    <row r="260" spans="1:53" ht="93" customHeight="1">
      <c r="A260" s="243">
        <v>258</v>
      </c>
      <c r="B260" s="244"/>
      <c r="C260" s="244"/>
      <c r="D260" s="244"/>
      <c r="E260" s="245"/>
      <c r="F260" s="244"/>
      <c r="G260" s="244"/>
      <c r="H260" s="244"/>
      <c r="I260" s="255"/>
      <c r="J260" s="255"/>
      <c r="K260" s="247"/>
      <c r="L260" s="248"/>
      <c r="M260" s="270"/>
      <c r="N260" s="273"/>
      <c r="O260" s="272">
        <f>IFERROR(VLOOKUP(N260,'Listas Generales'!$B$25:$C$29,2,0),0)</f>
        <v>0</v>
      </c>
      <c r="P260" s="273"/>
      <c r="Q260" s="272">
        <f>IFERROR(VLOOKUP(P260,'Listas Generales'!$B$32:$C$36,2,0),0)</f>
        <v>0</v>
      </c>
      <c r="R260" s="273"/>
      <c r="S260" s="272">
        <f>IFERROR(VLOOKUP(R260,'Listas Generales'!$B$40:$C$44,2,0),0)</f>
        <v>0</v>
      </c>
      <c r="T260" s="274">
        <f t="shared" si="9"/>
        <v>0</v>
      </c>
      <c r="U260" s="273" t="str">
        <f>IFERROR(VLOOKUP(T260,'Listas Generales'!$B$4:$C$7,2,0),"-")</f>
        <v>Sin clasificar</v>
      </c>
      <c r="V260" s="249"/>
      <c r="W260" s="279"/>
      <c r="X260" s="280"/>
      <c r="Y260" s="280"/>
      <c r="Z260" s="280"/>
      <c r="AA260" s="280"/>
      <c r="AB260" s="281"/>
      <c r="AC260" s="290"/>
      <c r="AD260" s="285"/>
      <c r="AE260" s="285"/>
      <c r="AF260" s="285"/>
      <c r="AG260" s="285"/>
      <c r="AH260" s="288"/>
      <c r="AI260" s="315"/>
      <c r="AJ260" s="288"/>
      <c r="AK260" s="315"/>
      <c r="AL260" s="285"/>
      <c r="AM260" s="252"/>
      <c r="AN260" s="293" t="str">
        <f>IF(ISERROR(VLOOKUP(AL260,'Listas Ley Transparencia'!$H$3:$M$17,2,0)),"",VLOOKUP(AL260,'Listas Ley Transparencia'!$H$3:$M$17,2,0))</f>
        <v/>
      </c>
      <c r="AO260" s="294" t="str">
        <f>IF(ISERROR(VLOOKUP(AL260,'Listas Ley Transparencia'!$H$3:$M$17,3,0)),"",VLOOKUP(AL260,'Listas Ley Transparencia'!$H$3:$M$17,3,0))</f>
        <v/>
      </c>
      <c r="AP260" s="294" t="str">
        <f>IF(ISERROR(VLOOKUP(AL260,'Listas Ley Transparencia'!$H$3:$M$17,4,0)),"",VLOOKUP(AL260,'Listas Ley Transparencia'!$H$3:$M$17,4,0))</f>
        <v/>
      </c>
      <c r="AQ260" s="295" t="str">
        <f>IF(ISERROR(VLOOKUP(AL260,'Listas Ley Transparencia'!$H$3:$M$17,6,0)),"",VLOOKUP(AL260,'Listas Ley Transparencia'!$H$3:$M$17,6,0))</f>
        <v/>
      </c>
      <c r="AR260" s="279"/>
      <c r="AS260" s="251"/>
      <c r="AT260" s="280"/>
      <c r="AU260" s="280"/>
      <c r="AV260" s="242"/>
      <c r="AW260" s="303"/>
      <c r="AX260" s="304"/>
      <c r="AY260" s="305"/>
      <c r="AZ260" s="305"/>
      <c r="BA260" s="306" t="str">
        <f t="shared" si="10"/>
        <v>No</v>
      </c>
    </row>
    <row r="261" spans="1:53" ht="93" customHeight="1">
      <c r="A261" s="243">
        <v>259</v>
      </c>
      <c r="B261" s="244"/>
      <c r="C261" s="244"/>
      <c r="D261" s="244"/>
      <c r="E261" s="245"/>
      <c r="F261" s="244"/>
      <c r="G261" s="244"/>
      <c r="H261" s="244"/>
      <c r="I261" s="255"/>
      <c r="J261" s="255"/>
      <c r="K261" s="247"/>
      <c r="L261" s="248"/>
      <c r="M261" s="270"/>
      <c r="N261" s="273"/>
      <c r="O261" s="272">
        <f>IFERROR(VLOOKUP(N261,'Listas Generales'!$B$25:$C$29,2,0),0)</f>
        <v>0</v>
      </c>
      <c r="P261" s="273"/>
      <c r="Q261" s="272">
        <f>IFERROR(VLOOKUP(P261,'Listas Generales'!$B$32:$C$36,2,0),0)</f>
        <v>0</v>
      </c>
      <c r="R261" s="273"/>
      <c r="S261" s="272">
        <f>IFERROR(VLOOKUP(R261,'Listas Generales'!$B$40:$C$44,2,0),0)</f>
        <v>0</v>
      </c>
      <c r="T261" s="274">
        <f t="shared" si="9"/>
        <v>0</v>
      </c>
      <c r="U261" s="273" t="str">
        <f>IFERROR(VLOOKUP(T261,'Listas Generales'!$B$4:$C$7,2,0),"-")</f>
        <v>Sin clasificar</v>
      </c>
      <c r="V261" s="249"/>
      <c r="W261" s="279"/>
      <c r="X261" s="280"/>
      <c r="Y261" s="280"/>
      <c r="Z261" s="280"/>
      <c r="AA261" s="280"/>
      <c r="AB261" s="281"/>
      <c r="AC261" s="290"/>
      <c r="AD261" s="285"/>
      <c r="AE261" s="285"/>
      <c r="AF261" s="285"/>
      <c r="AG261" s="285"/>
      <c r="AH261" s="288"/>
      <c r="AI261" s="315"/>
      <c r="AJ261" s="288"/>
      <c r="AK261" s="315"/>
      <c r="AL261" s="285"/>
      <c r="AM261" s="252"/>
      <c r="AN261" s="293" t="str">
        <f>IF(ISERROR(VLOOKUP(AL261,'Listas Ley Transparencia'!$H$3:$M$17,2,0)),"",VLOOKUP(AL261,'Listas Ley Transparencia'!$H$3:$M$17,2,0))</f>
        <v/>
      </c>
      <c r="AO261" s="294" t="str">
        <f>IF(ISERROR(VLOOKUP(AL261,'Listas Ley Transparencia'!$H$3:$M$17,3,0)),"",VLOOKUP(AL261,'Listas Ley Transparencia'!$H$3:$M$17,3,0))</f>
        <v/>
      </c>
      <c r="AP261" s="294" t="str">
        <f>IF(ISERROR(VLOOKUP(AL261,'Listas Ley Transparencia'!$H$3:$M$17,4,0)),"",VLOOKUP(AL261,'Listas Ley Transparencia'!$H$3:$M$17,4,0))</f>
        <v/>
      </c>
      <c r="AQ261" s="295" t="str">
        <f>IF(ISERROR(VLOOKUP(AL261,'Listas Ley Transparencia'!$H$3:$M$17,6,0)),"",VLOOKUP(AL261,'Listas Ley Transparencia'!$H$3:$M$17,6,0))</f>
        <v/>
      </c>
      <c r="AR261" s="279"/>
      <c r="AS261" s="251"/>
      <c r="AT261" s="280"/>
      <c r="AU261" s="280"/>
      <c r="AV261" s="242"/>
      <c r="AW261" s="303"/>
      <c r="AX261" s="304"/>
      <c r="AY261" s="305"/>
      <c r="AZ261" s="305"/>
      <c r="BA261" s="306" t="str">
        <f t="shared" si="10"/>
        <v>No</v>
      </c>
    </row>
    <row r="262" spans="1:53" ht="93" customHeight="1">
      <c r="A262" s="243">
        <v>260</v>
      </c>
      <c r="B262" s="244"/>
      <c r="C262" s="244"/>
      <c r="D262" s="244"/>
      <c r="E262" s="245"/>
      <c r="F262" s="244"/>
      <c r="G262" s="244"/>
      <c r="H262" s="244"/>
      <c r="I262" s="255"/>
      <c r="J262" s="255"/>
      <c r="K262" s="247"/>
      <c r="L262" s="248"/>
      <c r="M262" s="270"/>
      <c r="N262" s="273"/>
      <c r="O262" s="272">
        <f>IFERROR(VLOOKUP(N262,'Listas Generales'!$B$25:$C$29,2,0),0)</f>
        <v>0</v>
      </c>
      <c r="P262" s="273"/>
      <c r="Q262" s="272">
        <f>IFERROR(VLOOKUP(P262,'Listas Generales'!$B$32:$C$36,2,0),0)</f>
        <v>0</v>
      </c>
      <c r="R262" s="273"/>
      <c r="S262" s="272">
        <f>IFERROR(VLOOKUP(R262,'Listas Generales'!$B$40:$C$44,2,0),0)</f>
        <v>0</v>
      </c>
      <c r="T262" s="274">
        <f t="shared" si="9"/>
        <v>0</v>
      </c>
      <c r="U262" s="273" t="str">
        <f>IFERROR(VLOOKUP(T262,'Listas Generales'!$B$4:$C$7,2,0),"-")</f>
        <v>Sin clasificar</v>
      </c>
      <c r="V262" s="249"/>
      <c r="W262" s="279"/>
      <c r="X262" s="280"/>
      <c r="Y262" s="280"/>
      <c r="Z262" s="280"/>
      <c r="AA262" s="280"/>
      <c r="AB262" s="281"/>
      <c r="AC262" s="290"/>
      <c r="AD262" s="285"/>
      <c r="AE262" s="285"/>
      <c r="AF262" s="285"/>
      <c r="AG262" s="285"/>
      <c r="AH262" s="288"/>
      <c r="AI262" s="315"/>
      <c r="AJ262" s="288"/>
      <c r="AK262" s="315"/>
      <c r="AL262" s="285"/>
      <c r="AM262" s="252"/>
      <c r="AN262" s="293" t="str">
        <f>IF(ISERROR(VLOOKUP(AL262,'Listas Ley Transparencia'!$H$3:$M$17,2,0)),"",VLOOKUP(AL262,'Listas Ley Transparencia'!$H$3:$M$17,2,0))</f>
        <v/>
      </c>
      <c r="AO262" s="294" t="str">
        <f>IF(ISERROR(VLOOKUP(AL262,'Listas Ley Transparencia'!$H$3:$M$17,3,0)),"",VLOOKUP(AL262,'Listas Ley Transparencia'!$H$3:$M$17,3,0))</f>
        <v/>
      </c>
      <c r="AP262" s="294" t="str">
        <f>IF(ISERROR(VLOOKUP(AL262,'Listas Ley Transparencia'!$H$3:$M$17,4,0)),"",VLOOKUP(AL262,'Listas Ley Transparencia'!$H$3:$M$17,4,0))</f>
        <v/>
      </c>
      <c r="AQ262" s="295" t="str">
        <f>IF(ISERROR(VLOOKUP(AL262,'Listas Ley Transparencia'!$H$3:$M$17,6,0)),"",VLOOKUP(AL262,'Listas Ley Transparencia'!$H$3:$M$17,6,0))</f>
        <v/>
      </c>
      <c r="AR262" s="279"/>
      <c r="AS262" s="251"/>
      <c r="AT262" s="280"/>
      <c r="AU262" s="280"/>
      <c r="AV262" s="242"/>
      <c r="AW262" s="303"/>
      <c r="AX262" s="304"/>
      <c r="AY262" s="305"/>
      <c r="AZ262" s="305"/>
      <c r="BA262" s="306" t="str">
        <f t="shared" si="10"/>
        <v>No</v>
      </c>
    </row>
    <row r="263" spans="1:53" ht="93" customHeight="1">
      <c r="A263" s="243">
        <v>261</v>
      </c>
      <c r="B263" s="244"/>
      <c r="C263" s="244"/>
      <c r="D263" s="244"/>
      <c r="E263" s="245"/>
      <c r="F263" s="244"/>
      <c r="G263" s="244"/>
      <c r="H263" s="244"/>
      <c r="I263" s="255"/>
      <c r="J263" s="255"/>
      <c r="K263" s="247"/>
      <c r="L263" s="248"/>
      <c r="M263" s="270"/>
      <c r="N263" s="273"/>
      <c r="O263" s="272">
        <f>IFERROR(VLOOKUP(N263,'Listas Generales'!$B$25:$C$29,2,0),0)</f>
        <v>0</v>
      </c>
      <c r="P263" s="273"/>
      <c r="Q263" s="272">
        <f>IFERROR(VLOOKUP(P263,'Listas Generales'!$B$32:$C$36,2,0),0)</f>
        <v>0</v>
      </c>
      <c r="R263" s="273"/>
      <c r="S263" s="272">
        <f>IFERROR(VLOOKUP(R263,'Listas Generales'!$B$40:$C$44,2,0),0)</f>
        <v>0</v>
      </c>
      <c r="T263" s="274">
        <f t="shared" si="9"/>
        <v>0</v>
      </c>
      <c r="U263" s="273" t="str">
        <f>IFERROR(VLOOKUP(T263,'Listas Generales'!$B$4:$C$7,2,0),"-")</f>
        <v>Sin clasificar</v>
      </c>
      <c r="V263" s="249"/>
      <c r="W263" s="279"/>
      <c r="X263" s="280"/>
      <c r="Y263" s="280"/>
      <c r="Z263" s="280"/>
      <c r="AA263" s="280"/>
      <c r="AB263" s="281"/>
      <c r="AC263" s="290"/>
      <c r="AD263" s="285"/>
      <c r="AE263" s="285"/>
      <c r="AF263" s="285"/>
      <c r="AG263" s="285"/>
      <c r="AH263" s="288"/>
      <c r="AI263" s="315"/>
      <c r="AJ263" s="288"/>
      <c r="AK263" s="315"/>
      <c r="AL263" s="285"/>
      <c r="AM263" s="252"/>
      <c r="AN263" s="293" t="str">
        <f>IF(ISERROR(VLOOKUP(AL263,'Listas Ley Transparencia'!$H$3:$M$17,2,0)),"",VLOOKUP(AL263,'Listas Ley Transparencia'!$H$3:$M$17,2,0))</f>
        <v/>
      </c>
      <c r="AO263" s="294" t="str">
        <f>IF(ISERROR(VLOOKUP(AL263,'Listas Ley Transparencia'!$H$3:$M$17,3,0)),"",VLOOKUP(AL263,'Listas Ley Transparencia'!$H$3:$M$17,3,0))</f>
        <v/>
      </c>
      <c r="AP263" s="294" t="str">
        <f>IF(ISERROR(VLOOKUP(AL263,'Listas Ley Transparencia'!$H$3:$M$17,4,0)),"",VLOOKUP(AL263,'Listas Ley Transparencia'!$H$3:$M$17,4,0))</f>
        <v/>
      </c>
      <c r="AQ263" s="295" t="str">
        <f>IF(ISERROR(VLOOKUP(AL263,'Listas Ley Transparencia'!$H$3:$M$17,6,0)),"",VLOOKUP(AL263,'Listas Ley Transparencia'!$H$3:$M$17,6,0))</f>
        <v/>
      </c>
      <c r="AR263" s="279"/>
      <c r="AS263" s="251"/>
      <c r="AT263" s="280"/>
      <c r="AU263" s="280"/>
      <c r="AV263" s="242"/>
      <c r="AW263" s="303"/>
      <c r="AX263" s="304"/>
      <c r="AY263" s="305"/>
      <c r="AZ263" s="305"/>
      <c r="BA263" s="306" t="str">
        <f t="shared" si="10"/>
        <v>No</v>
      </c>
    </row>
    <row r="264" spans="1:53" ht="93" customHeight="1">
      <c r="A264" s="243">
        <v>262</v>
      </c>
      <c r="B264" s="244"/>
      <c r="C264" s="244"/>
      <c r="D264" s="244"/>
      <c r="E264" s="245"/>
      <c r="F264" s="244"/>
      <c r="G264" s="244"/>
      <c r="H264" s="244"/>
      <c r="I264" s="255"/>
      <c r="J264" s="255"/>
      <c r="K264" s="247"/>
      <c r="L264" s="248"/>
      <c r="M264" s="270"/>
      <c r="N264" s="273"/>
      <c r="O264" s="272">
        <f>IFERROR(VLOOKUP(N264,'Listas Generales'!$B$25:$C$29,2,0),0)</f>
        <v>0</v>
      </c>
      <c r="P264" s="273"/>
      <c r="Q264" s="272">
        <f>IFERROR(VLOOKUP(P264,'Listas Generales'!$B$32:$C$36,2,0),0)</f>
        <v>0</v>
      </c>
      <c r="R264" s="273"/>
      <c r="S264" s="272">
        <f>IFERROR(VLOOKUP(R264,'Listas Generales'!$B$40:$C$44,2,0),0)</f>
        <v>0</v>
      </c>
      <c r="T264" s="274">
        <f t="shared" si="9"/>
        <v>0</v>
      </c>
      <c r="U264" s="273" t="str">
        <f>IFERROR(VLOOKUP(T264,'Listas Generales'!$B$4:$C$7,2,0),"-")</f>
        <v>Sin clasificar</v>
      </c>
      <c r="V264" s="249"/>
      <c r="W264" s="279"/>
      <c r="X264" s="280"/>
      <c r="Y264" s="280"/>
      <c r="Z264" s="280"/>
      <c r="AA264" s="280"/>
      <c r="AB264" s="281"/>
      <c r="AC264" s="290"/>
      <c r="AD264" s="285"/>
      <c r="AE264" s="285"/>
      <c r="AF264" s="285"/>
      <c r="AG264" s="285"/>
      <c r="AH264" s="288"/>
      <c r="AI264" s="315"/>
      <c r="AJ264" s="288"/>
      <c r="AK264" s="315"/>
      <c r="AL264" s="285"/>
      <c r="AM264" s="252"/>
      <c r="AN264" s="293" t="str">
        <f>IF(ISERROR(VLOOKUP(AL264,'Listas Ley Transparencia'!$H$3:$M$17,2,0)),"",VLOOKUP(AL264,'Listas Ley Transparencia'!$H$3:$M$17,2,0))</f>
        <v/>
      </c>
      <c r="AO264" s="294" t="str">
        <f>IF(ISERROR(VLOOKUP(AL264,'Listas Ley Transparencia'!$H$3:$M$17,3,0)),"",VLOOKUP(AL264,'Listas Ley Transparencia'!$H$3:$M$17,3,0))</f>
        <v/>
      </c>
      <c r="AP264" s="294" t="str">
        <f>IF(ISERROR(VLOOKUP(AL264,'Listas Ley Transparencia'!$H$3:$M$17,4,0)),"",VLOOKUP(AL264,'Listas Ley Transparencia'!$H$3:$M$17,4,0))</f>
        <v/>
      </c>
      <c r="AQ264" s="295" t="str">
        <f>IF(ISERROR(VLOOKUP(AL264,'Listas Ley Transparencia'!$H$3:$M$17,6,0)),"",VLOOKUP(AL264,'Listas Ley Transparencia'!$H$3:$M$17,6,0))</f>
        <v/>
      </c>
      <c r="AR264" s="279"/>
      <c r="AS264" s="251"/>
      <c r="AT264" s="280"/>
      <c r="AU264" s="280"/>
      <c r="AV264" s="242"/>
      <c r="AW264" s="303"/>
      <c r="AX264" s="304"/>
      <c r="AY264" s="305"/>
      <c r="AZ264" s="305"/>
      <c r="BA264" s="306" t="str">
        <f t="shared" si="10"/>
        <v>No</v>
      </c>
    </row>
    <row r="265" spans="1:53" ht="93" customHeight="1">
      <c r="A265" s="243">
        <v>263</v>
      </c>
      <c r="B265" s="244"/>
      <c r="C265" s="244"/>
      <c r="D265" s="244"/>
      <c r="E265" s="245"/>
      <c r="F265" s="244"/>
      <c r="G265" s="244"/>
      <c r="H265" s="244"/>
      <c r="I265" s="255"/>
      <c r="J265" s="255"/>
      <c r="K265" s="247"/>
      <c r="L265" s="248"/>
      <c r="M265" s="270"/>
      <c r="N265" s="273"/>
      <c r="O265" s="272">
        <f>IFERROR(VLOOKUP(N265,'Listas Generales'!$B$25:$C$29,2,0),0)</f>
        <v>0</v>
      </c>
      <c r="P265" s="273"/>
      <c r="Q265" s="272">
        <f>IFERROR(VLOOKUP(P265,'Listas Generales'!$B$32:$C$36,2,0),0)</f>
        <v>0</v>
      </c>
      <c r="R265" s="273"/>
      <c r="S265" s="272">
        <f>IFERROR(VLOOKUP(R265,'Listas Generales'!$B$40:$C$44,2,0),0)</f>
        <v>0</v>
      </c>
      <c r="T265" s="274">
        <f t="shared" si="9"/>
        <v>0</v>
      </c>
      <c r="U265" s="273" t="str">
        <f>IFERROR(VLOOKUP(T265,'Listas Generales'!$B$4:$C$7,2,0),"-")</f>
        <v>Sin clasificar</v>
      </c>
      <c r="V265" s="249"/>
      <c r="W265" s="279"/>
      <c r="X265" s="280"/>
      <c r="Y265" s="280"/>
      <c r="Z265" s="280"/>
      <c r="AA265" s="280"/>
      <c r="AB265" s="281"/>
      <c r="AC265" s="290"/>
      <c r="AD265" s="285"/>
      <c r="AE265" s="285"/>
      <c r="AF265" s="285"/>
      <c r="AG265" s="285"/>
      <c r="AH265" s="288"/>
      <c r="AI265" s="315"/>
      <c r="AJ265" s="288"/>
      <c r="AK265" s="315"/>
      <c r="AL265" s="285"/>
      <c r="AM265" s="252"/>
      <c r="AN265" s="293" t="str">
        <f>IF(ISERROR(VLOOKUP(AL265,'Listas Ley Transparencia'!$H$3:$M$17,2,0)),"",VLOOKUP(AL265,'Listas Ley Transparencia'!$H$3:$M$17,2,0))</f>
        <v/>
      </c>
      <c r="AO265" s="294" t="str">
        <f>IF(ISERROR(VLOOKUP(AL265,'Listas Ley Transparencia'!$H$3:$M$17,3,0)),"",VLOOKUP(AL265,'Listas Ley Transparencia'!$H$3:$M$17,3,0))</f>
        <v/>
      </c>
      <c r="AP265" s="294" t="str">
        <f>IF(ISERROR(VLOOKUP(AL265,'Listas Ley Transparencia'!$H$3:$M$17,4,0)),"",VLOOKUP(AL265,'Listas Ley Transparencia'!$H$3:$M$17,4,0))</f>
        <v/>
      </c>
      <c r="AQ265" s="295" t="str">
        <f>IF(ISERROR(VLOOKUP(AL265,'Listas Ley Transparencia'!$H$3:$M$17,6,0)),"",VLOOKUP(AL265,'Listas Ley Transparencia'!$H$3:$M$17,6,0))</f>
        <v/>
      </c>
      <c r="AR265" s="279"/>
      <c r="AS265" s="251"/>
      <c r="AT265" s="280"/>
      <c r="AU265" s="280"/>
      <c r="AV265" s="242"/>
      <c r="AW265" s="303"/>
      <c r="AX265" s="304"/>
      <c r="AY265" s="305"/>
      <c r="AZ265" s="305"/>
      <c r="BA265" s="306" t="str">
        <f t="shared" si="10"/>
        <v>No</v>
      </c>
    </row>
    <row r="266" spans="1:53" ht="93" customHeight="1">
      <c r="A266" s="243">
        <v>264</v>
      </c>
      <c r="B266" s="244"/>
      <c r="C266" s="244"/>
      <c r="D266" s="244"/>
      <c r="E266" s="245"/>
      <c r="F266" s="244"/>
      <c r="G266" s="244"/>
      <c r="H266" s="244"/>
      <c r="I266" s="255"/>
      <c r="J266" s="255"/>
      <c r="K266" s="247"/>
      <c r="L266" s="248"/>
      <c r="M266" s="270"/>
      <c r="N266" s="273"/>
      <c r="O266" s="272">
        <f>IFERROR(VLOOKUP(N266,'Listas Generales'!$B$25:$C$29,2,0),0)</f>
        <v>0</v>
      </c>
      <c r="P266" s="273"/>
      <c r="Q266" s="272">
        <f>IFERROR(VLOOKUP(P266,'Listas Generales'!$B$32:$C$36,2,0),0)</f>
        <v>0</v>
      </c>
      <c r="R266" s="273"/>
      <c r="S266" s="272">
        <f>IFERROR(VLOOKUP(R266,'Listas Generales'!$B$40:$C$44,2,0),0)</f>
        <v>0</v>
      </c>
      <c r="T266" s="274">
        <f t="shared" si="9"/>
        <v>0</v>
      </c>
      <c r="U266" s="273" t="str">
        <f>IFERROR(VLOOKUP(T266,'Listas Generales'!$B$4:$C$7,2,0),"-")</f>
        <v>Sin clasificar</v>
      </c>
      <c r="V266" s="249"/>
      <c r="W266" s="279"/>
      <c r="X266" s="280"/>
      <c r="Y266" s="280"/>
      <c r="Z266" s="280"/>
      <c r="AA266" s="280"/>
      <c r="AB266" s="281"/>
      <c r="AC266" s="290"/>
      <c r="AD266" s="285"/>
      <c r="AE266" s="285"/>
      <c r="AF266" s="285"/>
      <c r="AG266" s="285"/>
      <c r="AH266" s="288"/>
      <c r="AI266" s="315"/>
      <c r="AJ266" s="288"/>
      <c r="AK266" s="315"/>
      <c r="AL266" s="285"/>
      <c r="AM266" s="252"/>
      <c r="AN266" s="293" t="str">
        <f>IF(ISERROR(VLOOKUP(AL266,'Listas Ley Transparencia'!$H$3:$M$17,2,0)),"",VLOOKUP(AL266,'Listas Ley Transparencia'!$H$3:$M$17,2,0))</f>
        <v/>
      </c>
      <c r="AO266" s="294" t="str">
        <f>IF(ISERROR(VLOOKUP(AL266,'Listas Ley Transparencia'!$H$3:$M$17,3,0)),"",VLOOKUP(AL266,'Listas Ley Transparencia'!$H$3:$M$17,3,0))</f>
        <v/>
      </c>
      <c r="AP266" s="294" t="str">
        <f>IF(ISERROR(VLOOKUP(AL266,'Listas Ley Transparencia'!$H$3:$M$17,4,0)),"",VLOOKUP(AL266,'Listas Ley Transparencia'!$H$3:$M$17,4,0))</f>
        <v/>
      </c>
      <c r="AQ266" s="295" t="str">
        <f>IF(ISERROR(VLOOKUP(AL266,'Listas Ley Transparencia'!$H$3:$M$17,6,0)),"",VLOOKUP(AL266,'Listas Ley Transparencia'!$H$3:$M$17,6,0))</f>
        <v/>
      </c>
      <c r="AR266" s="279"/>
      <c r="AS266" s="251"/>
      <c r="AT266" s="280"/>
      <c r="AU266" s="280"/>
      <c r="AV266" s="242"/>
      <c r="AW266" s="303"/>
      <c r="AX266" s="304"/>
      <c r="AY266" s="305"/>
      <c r="AZ266" s="305"/>
      <c r="BA266" s="306" t="str">
        <f t="shared" si="10"/>
        <v>No</v>
      </c>
    </row>
    <row r="267" spans="1:53" ht="93" customHeight="1">
      <c r="A267" s="243">
        <v>265</v>
      </c>
      <c r="B267" s="244"/>
      <c r="C267" s="244"/>
      <c r="D267" s="244"/>
      <c r="E267" s="245"/>
      <c r="F267" s="244"/>
      <c r="G267" s="244"/>
      <c r="H267" s="244"/>
      <c r="I267" s="255"/>
      <c r="J267" s="255"/>
      <c r="K267" s="247"/>
      <c r="L267" s="248"/>
      <c r="M267" s="270"/>
      <c r="N267" s="273"/>
      <c r="O267" s="272">
        <f>IFERROR(VLOOKUP(N267,'Listas Generales'!$B$25:$C$29,2,0),0)</f>
        <v>0</v>
      </c>
      <c r="P267" s="273"/>
      <c r="Q267" s="272">
        <f>IFERROR(VLOOKUP(P267,'Listas Generales'!$B$32:$C$36,2,0),0)</f>
        <v>0</v>
      </c>
      <c r="R267" s="273"/>
      <c r="S267" s="272">
        <f>IFERROR(VLOOKUP(R267,'Listas Generales'!$B$40:$C$44,2,0),0)</f>
        <v>0</v>
      </c>
      <c r="T267" s="274">
        <f t="shared" si="9"/>
        <v>0</v>
      </c>
      <c r="U267" s="273" t="str">
        <f>IFERROR(VLOOKUP(T267,'Listas Generales'!$B$4:$C$7,2,0),"-")</f>
        <v>Sin clasificar</v>
      </c>
      <c r="V267" s="249"/>
      <c r="W267" s="279"/>
      <c r="X267" s="280"/>
      <c r="Y267" s="280"/>
      <c r="Z267" s="280"/>
      <c r="AA267" s="280"/>
      <c r="AB267" s="281"/>
      <c r="AC267" s="290"/>
      <c r="AD267" s="285"/>
      <c r="AE267" s="285"/>
      <c r="AF267" s="285"/>
      <c r="AG267" s="285"/>
      <c r="AH267" s="288"/>
      <c r="AI267" s="315"/>
      <c r="AJ267" s="288"/>
      <c r="AK267" s="315"/>
      <c r="AL267" s="285"/>
      <c r="AM267" s="252"/>
      <c r="AN267" s="293" t="str">
        <f>IF(ISERROR(VLOOKUP(AL267,'Listas Ley Transparencia'!$H$3:$M$17,2,0)),"",VLOOKUP(AL267,'Listas Ley Transparencia'!$H$3:$M$17,2,0))</f>
        <v/>
      </c>
      <c r="AO267" s="294" t="str">
        <f>IF(ISERROR(VLOOKUP(AL267,'Listas Ley Transparencia'!$H$3:$M$17,3,0)),"",VLOOKUP(AL267,'Listas Ley Transparencia'!$H$3:$M$17,3,0))</f>
        <v/>
      </c>
      <c r="AP267" s="294" t="str">
        <f>IF(ISERROR(VLOOKUP(AL267,'Listas Ley Transparencia'!$H$3:$M$17,4,0)),"",VLOOKUP(AL267,'Listas Ley Transparencia'!$H$3:$M$17,4,0))</f>
        <v/>
      </c>
      <c r="AQ267" s="295" t="str">
        <f>IF(ISERROR(VLOOKUP(AL267,'Listas Ley Transparencia'!$H$3:$M$17,6,0)),"",VLOOKUP(AL267,'Listas Ley Transparencia'!$H$3:$M$17,6,0))</f>
        <v/>
      </c>
      <c r="AR267" s="279"/>
      <c r="AS267" s="251"/>
      <c r="AT267" s="280"/>
      <c r="AU267" s="280"/>
      <c r="AV267" s="242"/>
      <c r="AW267" s="303"/>
      <c r="AX267" s="304"/>
      <c r="AY267" s="305"/>
      <c r="AZ267" s="305"/>
      <c r="BA267" s="306" t="str">
        <f t="shared" si="10"/>
        <v>No</v>
      </c>
    </row>
    <row r="268" spans="1:53" ht="93" customHeight="1">
      <c r="A268" s="243">
        <v>266</v>
      </c>
      <c r="B268" s="244"/>
      <c r="C268" s="244"/>
      <c r="D268" s="244"/>
      <c r="E268" s="245"/>
      <c r="F268" s="244"/>
      <c r="G268" s="244"/>
      <c r="H268" s="244"/>
      <c r="I268" s="255"/>
      <c r="J268" s="255"/>
      <c r="K268" s="247"/>
      <c r="L268" s="248"/>
      <c r="M268" s="270"/>
      <c r="N268" s="273"/>
      <c r="O268" s="272">
        <f>IFERROR(VLOOKUP(N268,'Listas Generales'!$B$25:$C$29,2,0),0)</f>
        <v>0</v>
      </c>
      <c r="P268" s="273"/>
      <c r="Q268" s="272">
        <f>IFERROR(VLOOKUP(P268,'Listas Generales'!$B$32:$C$36,2,0),0)</f>
        <v>0</v>
      </c>
      <c r="R268" s="273"/>
      <c r="S268" s="272">
        <f>IFERROR(VLOOKUP(R268,'Listas Generales'!$B$40:$C$44,2,0),0)</f>
        <v>0</v>
      </c>
      <c r="T268" s="274">
        <f t="shared" si="9"/>
        <v>0</v>
      </c>
      <c r="U268" s="273" t="str">
        <f>IFERROR(VLOOKUP(T268,'Listas Generales'!$B$4:$C$7,2,0),"-")</f>
        <v>Sin clasificar</v>
      </c>
      <c r="V268" s="249"/>
      <c r="W268" s="279"/>
      <c r="X268" s="280"/>
      <c r="Y268" s="280"/>
      <c r="Z268" s="280"/>
      <c r="AA268" s="280"/>
      <c r="AB268" s="281"/>
      <c r="AC268" s="290"/>
      <c r="AD268" s="285"/>
      <c r="AE268" s="285"/>
      <c r="AF268" s="285"/>
      <c r="AG268" s="285"/>
      <c r="AH268" s="288"/>
      <c r="AI268" s="315"/>
      <c r="AJ268" s="288"/>
      <c r="AK268" s="315"/>
      <c r="AL268" s="285"/>
      <c r="AM268" s="252"/>
      <c r="AN268" s="293" t="str">
        <f>IF(ISERROR(VLOOKUP(AL268,'Listas Ley Transparencia'!$H$3:$M$17,2,0)),"",VLOOKUP(AL268,'Listas Ley Transparencia'!$H$3:$M$17,2,0))</f>
        <v/>
      </c>
      <c r="AO268" s="294" t="str">
        <f>IF(ISERROR(VLOOKUP(AL268,'Listas Ley Transparencia'!$H$3:$M$17,3,0)),"",VLOOKUP(AL268,'Listas Ley Transparencia'!$H$3:$M$17,3,0))</f>
        <v/>
      </c>
      <c r="AP268" s="294" t="str">
        <f>IF(ISERROR(VLOOKUP(AL268,'Listas Ley Transparencia'!$H$3:$M$17,4,0)),"",VLOOKUP(AL268,'Listas Ley Transparencia'!$H$3:$M$17,4,0))</f>
        <v/>
      </c>
      <c r="AQ268" s="295" t="str">
        <f>IF(ISERROR(VLOOKUP(AL268,'Listas Ley Transparencia'!$H$3:$M$17,6,0)),"",VLOOKUP(AL268,'Listas Ley Transparencia'!$H$3:$M$17,6,0))</f>
        <v/>
      </c>
      <c r="AR268" s="279"/>
      <c r="AS268" s="251"/>
      <c r="AT268" s="280"/>
      <c r="AU268" s="280"/>
      <c r="AV268" s="242"/>
      <c r="AW268" s="303"/>
      <c r="AX268" s="304"/>
      <c r="AY268" s="305"/>
      <c r="AZ268" s="305"/>
      <c r="BA268" s="306" t="str">
        <f t="shared" si="10"/>
        <v>No</v>
      </c>
    </row>
    <row r="269" spans="1:53" ht="93" customHeight="1">
      <c r="A269" s="243">
        <v>267</v>
      </c>
      <c r="B269" s="244"/>
      <c r="C269" s="244"/>
      <c r="D269" s="244"/>
      <c r="E269" s="245"/>
      <c r="F269" s="244"/>
      <c r="G269" s="244"/>
      <c r="H269" s="244"/>
      <c r="I269" s="255"/>
      <c r="J269" s="255"/>
      <c r="K269" s="247"/>
      <c r="L269" s="248"/>
      <c r="M269" s="270"/>
      <c r="N269" s="273"/>
      <c r="O269" s="272">
        <f>IFERROR(VLOOKUP(N269,'Listas Generales'!$B$25:$C$29,2,0),0)</f>
        <v>0</v>
      </c>
      <c r="P269" s="273"/>
      <c r="Q269" s="272">
        <f>IFERROR(VLOOKUP(P269,'Listas Generales'!$B$32:$C$36,2,0),0)</f>
        <v>0</v>
      </c>
      <c r="R269" s="273"/>
      <c r="S269" s="272">
        <f>IFERROR(VLOOKUP(R269,'Listas Generales'!$B$40:$C$44,2,0),0)</f>
        <v>0</v>
      </c>
      <c r="T269" s="274">
        <f t="shared" si="9"/>
        <v>0</v>
      </c>
      <c r="U269" s="273" t="str">
        <f>IFERROR(VLOOKUP(T269,'Listas Generales'!$B$4:$C$7,2,0),"-")</f>
        <v>Sin clasificar</v>
      </c>
      <c r="V269" s="249"/>
      <c r="W269" s="279"/>
      <c r="X269" s="280"/>
      <c r="Y269" s="280"/>
      <c r="Z269" s="280"/>
      <c r="AA269" s="280"/>
      <c r="AB269" s="281"/>
      <c r="AC269" s="290"/>
      <c r="AD269" s="285"/>
      <c r="AE269" s="285"/>
      <c r="AF269" s="285"/>
      <c r="AG269" s="285"/>
      <c r="AH269" s="288"/>
      <c r="AI269" s="315"/>
      <c r="AJ269" s="288"/>
      <c r="AK269" s="315"/>
      <c r="AL269" s="285"/>
      <c r="AM269" s="252"/>
      <c r="AN269" s="293" t="str">
        <f>IF(ISERROR(VLOOKUP(AL269,'Listas Ley Transparencia'!$H$3:$M$17,2,0)),"",VLOOKUP(AL269,'Listas Ley Transparencia'!$H$3:$M$17,2,0))</f>
        <v/>
      </c>
      <c r="AO269" s="294" t="str">
        <f>IF(ISERROR(VLOOKUP(AL269,'Listas Ley Transparencia'!$H$3:$M$17,3,0)),"",VLOOKUP(AL269,'Listas Ley Transparencia'!$H$3:$M$17,3,0))</f>
        <v/>
      </c>
      <c r="AP269" s="294" t="str">
        <f>IF(ISERROR(VLOOKUP(AL269,'Listas Ley Transparencia'!$H$3:$M$17,4,0)),"",VLOOKUP(AL269,'Listas Ley Transparencia'!$H$3:$M$17,4,0))</f>
        <v/>
      </c>
      <c r="AQ269" s="295" t="str">
        <f>IF(ISERROR(VLOOKUP(AL269,'Listas Ley Transparencia'!$H$3:$M$17,6,0)),"",VLOOKUP(AL269,'Listas Ley Transparencia'!$H$3:$M$17,6,0))</f>
        <v/>
      </c>
      <c r="AR269" s="279"/>
      <c r="AS269" s="251"/>
      <c r="AT269" s="280"/>
      <c r="AU269" s="280"/>
      <c r="AV269" s="242"/>
      <c r="AW269" s="303"/>
      <c r="AX269" s="304"/>
      <c r="AY269" s="305"/>
      <c r="AZ269" s="305"/>
      <c r="BA269" s="306" t="str">
        <f t="shared" si="10"/>
        <v>No</v>
      </c>
    </row>
    <row r="270" spans="1:53" ht="93" customHeight="1">
      <c r="A270" s="243">
        <v>268</v>
      </c>
      <c r="B270" s="244"/>
      <c r="C270" s="244"/>
      <c r="D270" s="244"/>
      <c r="E270" s="245"/>
      <c r="F270" s="244"/>
      <c r="G270" s="244"/>
      <c r="H270" s="244"/>
      <c r="I270" s="255"/>
      <c r="J270" s="255"/>
      <c r="K270" s="247"/>
      <c r="L270" s="248"/>
      <c r="M270" s="270"/>
      <c r="N270" s="273"/>
      <c r="O270" s="272">
        <f>IFERROR(VLOOKUP(N270,'Listas Generales'!$B$25:$C$29,2,0),0)</f>
        <v>0</v>
      </c>
      <c r="P270" s="273"/>
      <c r="Q270" s="272">
        <f>IFERROR(VLOOKUP(P270,'Listas Generales'!$B$32:$C$36,2,0),0)</f>
        <v>0</v>
      </c>
      <c r="R270" s="273"/>
      <c r="S270" s="272">
        <f>IFERROR(VLOOKUP(R270,'Listas Generales'!$B$40:$C$44,2,0),0)</f>
        <v>0</v>
      </c>
      <c r="T270" s="274">
        <f t="shared" si="9"/>
        <v>0</v>
      </c>
      <c r="U270" s="273" t="str">
        <f>IFERROR(VLOOKUP(T270,'Listas Generales'!$B$4:$C$7,2,0),"-")</f>
        <v>Sin clasificar</v>
      </c>
      <c r="V270" s="249"/>
      <c r="W270" s="279"/>
      <c r="X270" s="280"/>
      <c r="Y270" s="280"/>
      <c r="Z270" s="280"/>
      <c r="AA270" s="280"/>
      <c r="AB270" s="281"/>
      <c r="AC270" s="290"/>
      <c r="AD270" s="285"/>
      <c r="AE270" s="285"/>
      <c r="AF270" s="285"/>
      <c r="AG270" s="285"/>
      <c r="AH270" s="288"/>
      <c r="AI270" s="315"/>
      <c r="AJ270" s="288"/>
      <c r="AK270" s="315"/>
      <c r="AL270" s="285"/>
      <c r="AM270" s="252"/>
      <c r="AN270" s="293" t="str">
        <f>IF(ISERROR(VLOOKUP(AL270,'Listas Ley Transparencia'!$H$3:$M$17,2,0)),"",VLOOKUP(AL270,'Listas Ley Transparencia'!$H$3:$M$17,2,0))</f>
        <v/>
      </c>
      <c r="AO270" s="294" t="str">
        <f>IF(ISERROR(VLOOKUP(AL270,'Listas Ley Transparencia'!$H$3:$M$17,3,0)),"",VLOOKUP(AL270,'Listas Ley Transparencia'!$H$3:$M$17,3,0))</f>
        <v/>
      </c>
      <c r="AP270" s="294" t="str">
        <f>IF(ISERROR(VLOOKUP(AL270,'Listas Ley Transparencia'!$H$3:$M$17,4,0)),"",VLOOKUP(AL270,'Listas Ley Transparencia'!$H$3:$M$17,4,0))</f>
        <v/>
      </c>
      <c r="AQ270" s="295" t="str">
        <f>IF(ISERROR(VLOOKUP(AL270,'Listas Ley Transparencia'!$H$3:$M$17,6,0)),"",VLOOKUP(AL270,'Listas Ley Transparencia'!$H$3:$M$17,6,0))</f>
        <v/>
      </c>
      <c r="AR270" s="279"/>
      <c r="AS270" s="251"/>
      <c r="AT270" s="280"/>
      <c r="AU270" s="280"/>
      <c r="AV270" s="242"/>
      <c r="AW270" s="303"/>
      <c r="AX270" s="304"/>
      <c r="AY270" s="305"/>
      <c r="AZ270" s="305"/>
      <c r="BA270" s="306" t="str">
        <f t="shared" si="10"/>
        <v>No</v>
      </c>
    </row>
    <row r="271" spans="1:53" ht="93" customHeight="1">
      <c r="A271" s="243">
        <v>269</v>
      </c>
      <c r="B271" s="244"/>
      <c r="C271" s="244"/>
      <c r="D271" s="244"/>
      <c r="E271" s="245"/>
      <c r="F271" s="244"/>
      <c r="G271" s="244"/>
      <c r="H271" s="244"/>
      <c r="I271" s="255"/>
      <c r="J271" s="255"/>
      <c r="K271" s="247"/>
      <c r="L271" s="248"/>
      <c r="M271" s="270"/>
      <c r="N271" s="273"/>
      <c r="O271" s="272">
        <f>IFERROR(VLOOKUP(N271,'Listas Generales'!$B$25:$C$29,2,0),0)</f>
        <v>0</v>
      </c>
      <c r="P271" s="273"/>
      <c r="Q271" s="272">
        <f>IFERROR(VLOOKUP(P271,'Listas Generales'!$B$32:$C$36,2,0),0)</f>
        <v>0</v>
      </c>
      <c r="R271" s="273"/>
      <c r="S271" s="272">
        <f>IFERROR(VLOOKUP(R271,'Listas Generales'!$B$40:$C$44,2,0),0)</f>
        <v>0</v>
      </c>
      <c r="T271" s="274">
        <f t="shared" si="9"/>
        <v>0</v>
      </c>
      <c r="U271" s="273" t="str">
        <f>IFERROR(VLOOKUP(T271,'Listas Generales'!$B$4:$C$7,2,0),"-")</f>
        <v>Sin clasificar</v>
      </c>
      <c r="V271" s="249"/>
      <c r="W271" s="279"/>
      <c r="X271" s="280"/>
      <c r="Y271" s="280"/>
      <c r="Z271" s="280"/>
      <c r="AA271" s="280"/>
      <c r="AB271" s="281"/>
      <c r="AC271" s="290"/>
      <c r="AD271" s="285"/>
      <c r="AE271" s="285"/>
      <c r="AF271" s="285"/>
      <c r="AG271" s="285"/>
      <c r="AH271" s="288"/>
      <c r="AI271" s="315"/>
      <c r="AJ271" s="288"/>
      <c r="AK271" s="315"/>
      <c r="AL271" s="285"/>
      <c r="AM271" s="252"/>
      <c r="AN271" s="293" t="str">
        <f>IF(ISERROR(VLOOKUP(AL271,'Listas Ley Transparencia'!$H$3:$M$17,2,0)),"",VLOOKUP(AL271,'Listas Ley Transparencia'!$H$3:$M$17,2,0))</f>
        <v/>
      </c>
      <c r="AO271" s="294" t="str">
        <f>IF(ISERROR(VLOOKUP(AL271,'Listas Ley Transparencia'!$H$3:$M$17,3,0)),"",VLOOKUP(AL271,'Listas Ley Transparencia'!$H$3:$M$17,3,0))</f>
        <v/>
      </c>
      <c r="AP271" s="294" t="str">
        <f>IF(ISERROR(VLOOKUP(AL271,'Listas Ley Transparencia'!$H$3:$M$17,4,0)),"",VLOOKUP(AL271,'Listas Ley Transparencia'!$H$3:$M$17,4,0))</f>
        <v/>
      </c>
      <c r="AQ271" s="295" t="str">
        <f>IF(ISERROR(VLOOKUP(AL271,'Listas Ley Transparencia'!$H$3:$M$17,6,0)),"",VLOOKUP(AL271,'Listas Ley Transparencia'!$H$3:$M$17,6,0))</f>
        <v/>
      </c>
      <c r="AR271" s="279"/>
      <c r="AS271" s="251"/>
      <c r="AT271" s="280"/>
      <c r="AU271" s="280"/>
      <c r="AV271" s="242"/>
      <c r="AW271" s="303"/>
      <c r="AX271" s="304"/>
      <c r="AY271" s="305"/>
      <c r="AZ271" s="305"/>
      <c r="BA271" s="306" t="str">
        <f t="shared" si="10"/>
        <v>No</v>
      </c>
    </row>
    <row r="272" spans="1:53" ht="93" customHeight="1">
      <c r="A272" s="243">
        <v>270</v>
      </c>
      <c r="B272" s="244"/>
      <c r="C272" s="244"/>
      <c r="D272" s="244"/>
      <c r="E272" s="245"/>
      <c r="F272" s="244"/>
      <c r="G272" s="244"/>
      <c r="H272" s="244"/>
      <c r="I272" s="255"/>
      <c r="J272" s="255"/>
      <c r="K272" s="247"/>
      <c r="L272" s="248"/>
      <c r="M272" s="270"/>
      <c r="N272" s="273"/>
      <c r="O272" s="272">
        <f>IFERROR(VLOOKUP(N272,'Listas Generales'!$B$25:$C$29,2,0),0)</f>
        <v>0</v>
      </c>
      <c r="P272" s="273"/>
      <c r="Q272" s="272">
        <f>IFERROR(VLOOKUP(P272,'Listas Generales'!$B$32:$C$36,2,0),0)</f>
        <v>0</v>
      </c>
      <c r="R272" s="273"/>
      <c r="S272" s="272">
        <f>IFERROR(VLOOKUP(R272,'Listas Generales'!$B$40:$C$44,2,0),0)</f>
        <v>0</v>
      </c>
      <c r="T272" s="274">
        <f t="shared" si="9"/>
        <v>0</v>
      </c>
      <c r="U272" s="273" t="str">
        <f>IFERROR(VLOOKUP(T272,'Listas Generales'!$B$4:$C$7,2,0),"-")</f>
        <v>Sin clasificar</v>
      </c>
      <c r="V272" s="249"/>
      <c r="W272" s="279"/>
      <c r="X272" s="280"/>
      <c r="Y272" s="280"/>
      <c r="Z272" s="280"/>
      <c r="AA272" s="280"/>
      <c r="AB272" s="281"/>
      <c r="AC272" s="290"/>
      <c r="AD272" s="285"/>
      <c r="AE272" s="285"/>
      <c r="AF272" s="285"/>
      <c r="AG272" s="285"/>
      <c r="AH272" s="288"/>
      <c r="AI272" s="315"/>
      <c r="AJ272" s="288"/>
      <c r="AK272" s="315"/>
      <c r="AL272" s="285"/>
      <c r="AM272" s="252"/>
      <c r="AN272" s="293" t="str">
        <f>IF(ISERROR(VLOOKUP(AL272,'Listas Ley Transparencia'!$H$3:$M$17,2,0)),"",VLOOKUP(AL272,'Listas Ley Transparencia'!$H$3:$M$17,2,0))</f>
        <v/>
      </c>
      <c r="AO272" s="294" t="str">
        <f>IF(ISERROR(VLOOKUP(AL272,'Listas Ley Transparencia'!$H$3:$M$17,3,0)),"",VLOOKUP(AL272,'Listas Ley Transparencia'!$H$3:$M$17,3,0))</f>
        <v/>
      </c>
      <c r="AP272" s="294" t="str">
        <f>IF(ISERROR(VLOOKUP(AL272,'Listas Ley Transparencia'!$H$3:$M$17,4,0)),"",VLOOKUP(AL272,'Listas Ley Transparencia'!$H$3:$M$17,4,0))</f>
        <v/>
      </c>
      <c r="AQ272" s="295" t="str">
        <f>IF(ISERROR(VLOOKUP(AL272,'Listas Ley Transparencia'!$H$3:$M$17,6,0)),"",VLOOKUP(AL272,'Listas Ley Transparencia'!$H$3:$M$17,6,0))</f>
        <v/>
      </c>
      <c r="AR272" s="279"/>
      <c r="AS272" s="251"/>
      <c r="AT272" s="280"/>
      <c r="AU272" s="280"/>
      <c r="AV272" s="242"/>
      <c r="AW272" s="303"/>
      <c r="AX272" s="304"/>
      <c r="AY272" s="305"/>
      <c r="AZ272" s="305"/>
      <c r="BA272" s="306" t="str">
        <f t="shared" si="10"/>
        <v>No</v>
      </c>
    </row>
    <row r="273" spans="1:53" ht="93" customHeight="1">
      <c r="A273" s="243">
        <v>271</v>
      </c>
      <c r="B273" s="244"/>
      <c r="C273" s="244"/>
      <c r="D273" s="244"/>
      <c r="E273" s="245"/>
      <c r="F273" s="244"/>
      <c r="G273" s="244"/>
      <c r="H273" s="244"/>
      <c r="I273" s="255"/>
      <c r="J273" s="255"/>
      <c r="K273" s="247"/>
      <c r="L273" s="248"/>
      <c r="M273" s="270"/>
      <c r="N273" s="273"/>
      <c r="O273" s="272">
        <f>IFERROR(VLOOKUP(N273,'Listas Generales'!$B$25:$C$29,2,0),0)</f>
        <v>0</v>
      </c>
      <c r="P273" s="273"/>
      <c r="Q273" s="272">
        <f>IFERROR(VLOOKUP(P273,'Listas Generales'!$B$32:$C$36,2,0),0)</f>
        <v>0</v>
      </c>
      <c r="R273" s="273"/>
      <c r="S273" s="272">
        <f>IFERROR(VLOOKUP(R273,'Listas Generales'!$B$40:$C$44,2,0),0)</f>
        <v>0</v>
      </c>
      <c r="T273" s="274">
        <f t="shared" si="9"/>
        <v>0</v>
      </c>
      <c r="U273" s="273" t="str">
        <f>IFERROR(VLOOKUP(T273,'Listas Generales'!$B$4:$C$7,2,0),"-")</f>
        <v>Sin clasificar</v>
      </c>
      <c r="V273" s="249"/>
      <c r="W273" s="279"/>
      <c r="X273" s="280"/>
      <c r="Y273" s="280"/>
      <c r="Z273" s="280"/>
      <c r="AA273" s="280"/>
      <c r="AB273" s="281"/>
      <c r="AC273" s="290"/>
      <c r="AD273" s="285"/>
      <c r="AE273" s="285"/>
      <c r="AF273" s="285"/>
      <c r="AG273" s="285"/>
      <c r="AH273" s="288"/>
      <c r="AI273" s="315"/>
      <c r="AJ273" s="288"/>
      <c r="AK273" s="315"/>
      <c r="AL273" s="285"/>
      <c r="AM273" s="252"/>
      <c r="AN273" s="293" t="str">
        <f>IF(ISERROR(VLOOKUP(AL273,'Listas Ley Transparencia'!$H$3:$M$17,2,0)),"",VLOOKUP(AL273,'Listas Ley Transparencia'!$H$3:$M$17,2,0))</f>
        <v/>
      </c>
      <c r="AO273" s="294" t="str">
        <f>IF(ISERROR(VLOOKUP(AL273,'Listas Ley Transparencia'!$H$3:$M$17,3,0)),"",VLOOKUP(AL273,'Listas Ley Transparencia'!$H$3:$M$17,3,0))</f>
        <v/>
      </c>
      <c r="AP273" s="294" t="str">
        <f>IF(ISERROR(VLOOKUP(AL273,'Listas Ley Transparencia'!$H$3:$M$17,4,0)),"",VLOOKUP(AL273,'Listas Ley Transparencia'!$H$3:$M$17,4,0))</f>
        <v/>
      </c>
      <c r="AQ273" s="295" t="str">
        <f>IF(ISERROR(VLOOKUP(AL273,'Listas Ley Transparencia'!$H$3:$M$17,6,0)),"",VLOOKUP(AL273,'Listas Ley Transparencia'!$H$3:$M$17,6,0))</f>
        <v/>
      </c>
      <c r="AR273" s="279"/>
      <c r="AS273" s="251"/>
      <c r="AT273" s="280"/>
      <c r="AU273" s="280"/>
      <c r="AV273" s="242"/>
      <c r="AW273" s="303"/>
      <c r="AX273" s="304"/>
      <c r="AY273" s="305"/>
      <c r="AZ273" s="305"/>
      <c r="BA273" s="306" t="str">
        <f t="shared" si="10"/>
        <v>No</v>
      </c>
    </row>
    <row r="274" spans="1:53" ht="93" customHeight="1">
      <c r="A274" s="243">
        <v>272</v>
      </c>
      <c r="B274" s="244"/>
      <c r="C274" s="244"/>
      <c r="D274" s="244"/>
      <c r="E274" s="245"/>
      <c r="F274" s="244"/>
      <c r="G274" s="244"/>
      <c r="H274" s="244"/>
      <c r="I274" s="255"/>
      <c r="J274" s="255"/>
      <c r="K274" s="247"/>
      <c r="L274" s="248"/>
      <c r="M274" s="270"/>
      <c r="N274" s="273"/>
      <c r="O274" s="272">
        <f>IFERROR(VLOOKUP(N274,'Listas Generales'!$B$25:$C$29,2,0),0)</f>
        <v>0</v>
      </c>
      <c r="P274" s="273"/>
      <c r="Q274" s="272">
        <f>IFERROR(VLOOKUP(P274,'Listas Generales'!$B$32:$C$36,2,0),0)</f>
        <v>0</v>
      </c>
      <c r="R274" s="273"/>
      <c r="S274" s="272">
        <f>IFERROR(VLOOKUP(R274,'Listas Generales'!$B$40:$C$44,2,0),0)</f>
        <v>0</v>
      </c>
      <c r="T274" s="274">
        <f t="shared" si="9"/>
        <v>0</v>
      </c>
      <c r="U274" s="273" t="str">
        <f>IFERROR(VLOOKUP(T274,'Listas Generales'!$B$4:$C$7,2,0),"-")</f>
        <v>Sin clasificar</v>
      </c>
      <c r="V274" s="249"/>
      <c r="W274" s="279"/>
      <c r="X274" s="280"/>
      <c r="Y274" s="280"/>
      <c r="Z274" s="280"/>
      <c r="AA274" s="280"/>
      <c r="AB274" s="281"/>
      <c r="AC274" s="290"/>
      <c r="AD274" s="285"/>
      <c r="AE274" s="285"/>
      <c r="AF274" s="285"/>
      <c r="AG274" s="285"/>
      <c r="AH274" s="288"/>
      <c r="AI274" s="315"/>
      <c r="AJ274" s="288"/>
      <c r="AK274" s="315"/>
      <c r="AL274" s="285"/>
      <c r="AM274" s="252"/>
      <c r="AN274" s="293" t="str">
        <f>IF(ISERROR(VLOOKUP(AL274,'Listas Ley Transparencia'!$H$3:$M$17,2,0)),"",VLOOKUP(AL274,'Listas Ley Transparencia'!$H$3:$M$17,2,0))</f>
        <v/>
      </c>
      <c r="AO274" s="294" t="str">
        <f>IF(ISERROR(VLOOKUP(AL274,'Listas Ley Transparencia'!$H$3:$M$17,3,0)),"",VLOOKUP(AL274,'Listas Ley Transparencia'!$H$3:$M$17,3,0))</f>
        <v/>
      </c>
      <c r="AP274" s="294" t="str">
        <f>IF(ISERROR(VLOOKUP(AL274,'Listas Ley Transparencia'!$H$3:$M$17,4,0)),"",VLOOKUP(AL274,'Listas Ley Transparencia'!$H$3:$M$17,4,0))</f>
        <v/>
      </c>
      <c r="AQ274" s="295" t="str">
        <f>IF(ISERROR(VLOOKUP(AL274,'Listas Ley Transparencia'!$H$3:$M$17,6,0)),"",VLOOKUP(AL274,'Listas Ley Transparencia'!$H$3:$M$17,6,0))</f>
        <v/>
      </c>
      <c r="AR274" s="279"/>
      <c r="AS274" s="251"/>
      <c r="AT274" s="280"/>
      <c r="AU274" s="280"/>
      <c r="AV274" s="242"/>
      <c r="AW274" s="303"/>
      <c r="AX274" s="304"/>
      <c r="AY274" s="305"/>
      <c r="AZ274" s="305"/>
      <c r="BA274" s="306" t="str">
        <f t="shared" si="10"/>
        <v>No</v>
      </c>
    </row>
    <row r="275" spans="1:53" ht="93" customHeight="1">
      <c r="A275" s="243">
        <v>273</v>
      </c>
      <c r="B275" s="244"/>
      <c r="C275" s="244"/>
      <c r="D275" s="244"/>
      <c r="E275" s="245"/>
      <c r="F275" s="244"/>
      <c r="G275" s="244"/>
      <c r="H275" s="244"/>
      <c r="I275" s="255"/>
      <c r="J275" s="255"/>
      <c r="K275" s="247"/>
      <c r="L275" s="248"/>
      <c r="M275" s="270"/>
      <c r="N275" s="273"/>
      <c r="O275" s="272">
        <f>IFERROR(VLOOKUP(N275,'Listas Generales'!$B$25:$C$29,2,0),0)</f>
        <v>0</v>
      </c>
      <c r="P275" s="273"/>
      <c r="Q275" s="272">
        <f>IFERROR(VLOOKUP(P275,'Listas Generales'!$B$32:$C$36,2,0),0)</f>
        <v>0</v>
      </c>
      <c r="R275" s="273"/>
      <c r="S275" s="272">
        <f>IFERROR(VLOOKUP(R275,'Listas Generales'!$B$40:$C$44,2,0),0)</f>
        <v>0</v>
      </c>
      <c r="T275" s="274">
        <f t="shared" si="9"/>
        <v>0</v>
      </c>
      <c r="U275" s="273" t="str">
        <f>IFERROR(VLOOKUP(T275,'Listas Generales'!$B$4:$C$7,2,0),"-")</f>
        <v>Sin clasificar</v>
      </c>
      <c r="V275" s="249"/>
      <c r="W275" s="279"/>
      <c r="X275" s="280"/>
      <c r="Y275" s="280"/>
      <c r="Z275" s="280"/>
      <c r="AA275" s="280"/>
      <c r="AB275" s="281"/>
      <c r="AC275" s="290"/>
      <c r="AD275" s="285"/>
      <c r="AE275" s="285"/>
      <c r="AF275" s="285"/>
      <c r="AG275" s="285"/>
      <c r="AH275" s="288"/>
      <c r="AI275" s="315"/>
      <c r="AJ275" s="288"/>
      <c r="AK275" s="315"/>
      <c r="AL275" s="285"/>
      <c r="AM275" s="252"/>
      <c r="AN275" s="293" t="str">
        <f>IF(ISERROR(VLOOKUP(AL275,'Listas Ley Transparencia'!$H$3:$M$17,2,0)),"",VLOOKUP(AL275,'Listas Ley Transparencia'!$H$3:$M$17,2,0))</f>
        <v/>
      </c>
      <c r="AO275" s="294" t="str">
        <f>IF(ISERROR(VLOOKUP(AL275,'Listas Ley Transparencia'!$H$3:$M$17,3,0)),"",VLOOKUP(AL275,'Listas Ley Transparencia'!$H$3:$M$17,3,0))</f>
        <v/>
      </c>
      <c r="AP275" s="294" t="str">
        <f>IF(ISERROR(VLOOKUP(AL275,'Listas Ley Transparencia'!$H$3:$M$17,4,0)),"",VLOOKUP(AL275,'Listas Ley Transparencia'!$H$3:$M$17,4,0))</f>
        <v/>
      </c>
      <c r="AQ275" s="295" t="str">
        <f>IF(ISERROR(VLOOKUP(AL275,'Listas Ley Transparencia'!$H$3:$M$17,6,0)),"",VLOOKUP(AL275,'Listas Ley Transparencia'!$H$3:$M$17,6,0))</f>
        <v/>
      </c>
      <c r="AR275" s="279"/>
      <c r="AS275" s="251"/>
      <c r="AT275" s="280"/>
      <c r="AU275" s="280"/>
      <c r="AV275" s="242"/>
      <c r="AW275" s="303"/>
      <c r="AX275" s="304"/>
      <c r="AY275" s="305"/>
      <c r="AZ275" s="305"/>
      <c r="BA275" s="306" t="str">
        <f t="shared" si="10"/>
        <v>No</v>
      </c>
    </row>
    <row r="276" spans="1:53" ht="93" customHeight="1">
      <c r="A276" s="243">
        <v>274</v>
      </c>
      <c r="B276" s="244"/>
      <c r="C276" s="244"/>
      <c r="D276" s="244"/>
      <c r="E276" s="245"/>
      <c r="F276" s="244"/>
      <c r="G276" s="244"/>
      <c r="H276" s="244"/>
      <c r="I276" s="255"/>
      <c r="J276" s="255"/>
      <c r="K276" s="247"/>
      <c r="L276" s="248"/>
      <c r="M276" s="270"/>
      <c r="N276" s="273"/>
      <c r="O276" s="272">
        <f>IFERROR(VLOOKUP(N276,'Listas Generales'!$B$25:$C$29,2,0),0)</f>
        <v>0</v>
      </c>
      <c r="P276" s="273"/>
      <c r="Q276" s="272">
        <f>IFERROR(VLOOKUP(P276,'Listas Generales'!$B$32:$C$36,2,0),0)</f>
        <v>0</v>
      </c>
      <c r="R276" s="273"/>
      <c r="S276" s="272">
        <f>IFERROR(VLOOKUP(R276,'Listas Generales'!$B$40:$C$44,2,0),0)</f>
        <v>0</v>
      </c>
      <c r="T276" s="274">
        <f t="shared" si="9"/>
        <v>0</v>
      </c>
      <c r="U276" s="273" t="str">
        <f>IFERROR(VLOOKUP(T276,'Listas Generales'!$B$4:$C$7,2,0),"-")</f>
        <v>Sin clasificar</v>
      </c>
      <c r="V276" s="249"/>
      <c r="W276" s="279"/>
      <c r="X276" s="280"/>
      <c r="Y276" s="280"/>
      <c r="Z276" s="280"/>
      <c r="AA276" s="280"/>
      <c r="AB276" s="281"/>
      <c r="AC276" s="290"/>
      <c r="AD276" s="285"/>
      <c r="AE276" s="285"/>
      <c r="AF276" s="285"/>
      <c r="AG276" s="285"/>
      <c r="AH276" s="288"/>
      <c r="AI276" s="315"/>
      <c r="AJ276" s="288"/>
      <c r="AK276" s="315"/>
      <c r="AL276" s="285"/>
      <c r="AM276" s="252"/>
      <c r="AN276" s="293" t="str">
        <f>IF(ISERROR(VLOOKUP(AL276,'Listas Ley Transparencia'!$H$3:$M$17,2,0)),"",VLOOKUP(AL276,'Listas Ley Transparencia'!$H$3:$M$17,2,0))</f>
        <v/>
      </c>
      <c r="AO276" s="294" t="str">
        <f>IF(ISERROR(VLOOKUP(AL276,'Listas Ley Transparencia'!$H$3:$M$17,3,0)),"",VLOOKUP(AL276,'Listas Ley Transparencia'!$H$3:$M$17,3,0))</f>
        <v/>
      </c>
      <c r="AP276" s="294" t="str">
        <f>IF(ISERROR(VLOOKUP(AL276,'Listas Ley Transparencia'!$H$3:$M$17,4,0)),"",VLOOKUP(AL276,'Listas Ley Transparencia'!$H$3:$M$17,4,0))</f>
        <v/>
      </c>
      <c r="AQ276" s="295" t="str">
        <f>IF(ISERROR(VLOOKUP(AL276,'Listas Ley Transparencia'!$H$3:$M$17,6,0)),"",VLOOKUP(AL276,'Listas Ley Transparencia'!$H$3:$M$17,6,0))</f>
        <v/>
      </c>
      <c r="AR276" s="279"/>
      <c r="AS276" s="251"/>
      <c r="AT276" s="280"/>
      <c r="AU276" s="280"/>
      <c r="AV276" s="242"/>
      <c r="AW276" s="303"/>
      <c r="AX276" s="304"/>
      <c r="AY276" s="305"/>
      <c r="AZ276" s="305"/>
      <c r="BA276" s="306" t="str">
        <f t="shared" si="10"/>
        <v>No</v>
      </c>
    </row>
    <row r="277" spans="1:53" ht="93" customHeight="1">
      <c r="A277" s="243">
        <v>275</v>
      </c>
      <c r="B277" s="244"/>
      <c r="C277" s="244"/>
      <c r="D277" s="244"/>
      <c r="E277" s="245"/>
      <c r="F277" s="244"/>
      <c r="G277" s="244"/>
      <c r="H277" s="244"/>
      <c r="I277" s="255"/>
      <c r="J277" s="255"/>
      <c r="K277" s="247"/>
      <c r="L277" s="248"/>
      <c r="M277" s="270"/>
      <c r="N277" s="273"/>
      <c r="O277" s="272">
        <f>IFERROR(VLOOKUP(N277,'Listas Generales'!$B$25:$C$29,2,0),0)</f>
        <v>0</v>
      </c>
      <c r="P277" s="273"/>
      <c r="Q277" s="272">
        <f>IFERROR(VLOOKUP(P277,'Listas Generales'!$B$32:$C$36,2,0),0)</f>
        <v>0</v>
      </c>
      <c r="R277" s="273"/>
      <c r="S277" s="272">
        <f>IFERROR(VLOOKUP(R277,'Listas Generales'!$B$40:$C$44,2,0),0)</f>
        <v>0</v>
      </c>
      <c r="T277" s="274">
        <f t="shared" si="9"/>
        <v>0</v>
      </c>
      <c r="U277" s="273" t="str">
        <f>IFERROR(VLOOKUP(T277,'Listas Generales'!$B$4:$C$7,2,0),"-")</f>
        <v>Sin clasificar</v>
      </c>
      <c r="V277" s="249"/>
      <c r="W277" s="279"/>
      <c r="X277" s="280"/>
      <c r="Y277" s="280"/>
      <c r="Z277" s="280"/>
      <c r="AA277" s="280"/>
      <c r="AB277" s="281"/>
      <c r="AC277" s="290"/>
      <c r="AD277" s="285"/>
      <c r="AE277" s="285"/>
      <c r="AF277" s="285"/>
      <c r="AG277" s="285"/>
      <c r="AH277" s="288"/>
      <c r="AI277" s="315"/>
      <c r="AJ277" s="288"/>
      <c r="AK277" s="315"/>
      <c r="AL277" s="285"/>
      <c r="AM277" s="252"/>
      <c r="AN277" s="293" t="str">
        <f>IF(ISERROR(VLOOKUP(AL277,'Listas Ley Transparencia'!$H$3:$M$17,2,0)),"",VLOOKUP(AL277,'Listas Ley Transparencia'!$H$3:$M$17,2,0))</f>
        <v/>
      </c>
      <c r="AO277" s="294" t="str">
        <f>IF(ISERROR(VLOOKUP(AL277,'Listas Ley Transparencia'!$H$3:$M$17,3,0)),"",VLOOKUP(AL277,'Listas Ley Transparencia'!$H$3:$M$17,3,0))</f>
        <v/>
      </c>
      <c r="AP277" s="294" t="str">
        <f>IF(ISERROR(VLOOKUP(AL277,'Listas Ley Transparencia'!$H$3:$M$17,4,0)),"",VLOOKUP(AL277,'Listas Ley Transparencia'!$H$3:$M$17,4,0))</f>
        <v/>
      </c>
      <c r="AQ277" s="295" t="str">
        <f>IF(ISERROR(VLOOKUP(AL277,'Listas Ley Transparencia'!$H$3:$M$17,6,0)),"",VLOOKUP(AL277,'Listas Ley Transparencia'!$H$3:$M$17,6,0))</f>
        <v/>
      </c>
      <c r="AR277" s="279"/>
      <c r="AS277" s="251"/>
      <c r="AT277" s="280"/>
      <c r="AU277" s="280"/>
      <c r="AV277" s="242"/>
      <c r="AW277" s="303"/>
      <c r="AX277" s="304"/>
      <c r="AY277" s="305"/>
      <c r="AZ277" s="305"/>
      <c r="BA277" s="306" t="str">
        <f t="shared" si="10"/>
        <v>No</v>
      </c>
    </row>
    <row r="278" spans="1:53" ht="93" customHeight="1">
      <c r="A278" s="243">
        <v>276</v>
      </c>
      <c r="B278" s="244"/>
      <c r="C278" s="244"/>
      <c r="D278" s="244"/>
      <c r="E278" s="245"/>
      <c r="F278" s="244"/>
      <c r="G278" s="244"/>
      <c r="H278" s="244"/>
      <c r="I278" s="255"/>
      <c r="J278" s="255"/>
      <c r="K278" s="247"/>
      <c r="L278" s="248"/>
      <c r="M278" s="270"/>
      <c r="N278" s="273"/>
      <c r="O278" s="272">
        <f>IFERROR(VLOOKUP(N278,'Listas Generales'!$B$25:$C$29,2,0),0)</f>
        <v>0</v>
      </c>
      <c r="P278" s="273"/>
      <c r="Q278" s="272">
        <f>IFERROR(VLOOKUP(P278,'Listas Generales'!$B$32:$C$36,2,0),0)</f>
        <v>0</v>
      </c>
      <c r="R278" s="273"/>
      <c r="S278" s="272">
        <f>IFERROR(VLOOKUP(R278,'Listas Generales'!$B$40:$C$44,2,0),0)</f>
        <v>0</v>
      </c>
      <c r="T278" s="274">
        <f t="shared" si="9"/>
        <v>0</v>
      </c>
      <c r="U278" s="273" t="str">
        <f>IFERROR(VLOOKUP(T278,'Listas Generales'!$B$4:$C$7,2,0),"-")</f>
        <v>Sin clasificar</v>
      </c>
      <c r="V278" s="249"/>
      <c r="W278" s="279"/>
      <c r="X278" s="280"/>
      <c r="Y278" s="280"/>
      <c r="Z278" s="280"/>
      <c r="AA278" s="280"/>
      <c r="AB278" s="281"/>
      <c r="AC278" s="290"/>
      <c r="AD278" s="285"/>
      <c r="AE278" s="285"/>
      <c r="AF278" s="285"/>
      <c r="AG278" s="285"/>
      <c r="AH278" s="288"/>
      <c r="AI278" s="315"/>
      <c r="AJ278" s="288"/>
      <c r="AK278" s="315"/>
      <c r="AL278" s="285"/>
      <c r="AM278" s="252"/>
      <c r="AN278" s="293" t="str">
        <f>IF(ISERROR(VLOOKUP(AL278,'Listas Ley Transparencia'!$H$3:$M$17,2,0)),"",VLOOKUP(AL278,'Listas Ley Transparencia'!$H$3:$M$17,2,0))</f>
        <v/>
      </c>
      <c r="AO278" s="294" t="str">
        <f>IF(ISERROR(VLOOKUP(AL278,'Listas Ley Transparencia'!$H$3:$M$17,3,0)),"",VLOOKUP(AL278,'Listas Ley Transparencia'!$H$3:$M$17,3,0))</f>
        <v/>
      </c>
      <c r="AP278" s="294" t="str">
        <f>IF(ISERROR(VLOOKUP(AL278,'Listas Ley Transparencia'!$H$3:$M$17,4,0)),"",VLOOKUP(AL278,'Listas Ley Transparencia'!$H$3:$M$17,4,0))</f>
        <v/>
      </c>
      <c r="AQ278" s="295" t="str">
        <f>IF(ISERROR(VLOOKUP(AL278,'Listas Ley Transparencia'!$H$3:$M$17,6,0)),"",VLOOKUP(AL278,'Listas Ley Transparencia'!$H$3:$M$17,6,0))</f>
        <v/>
      </c>
      <c r="AR278" s="279"/>
      <c r="AS278" s="251"/>
      <c r="AT278" s="280"/>
      <c r="AU278" s="280"/>
      <c r="AV278" s="242"/>
      <c r="AW278" s="303"/>
      <c r="AX278" s="304"/>
      <c r="AY278" s="305"/>
      <c r="AZ278" s="305"/>
      <c r="BA278" s="306" t="str">
        <f t="shared" si="10"/>
        <v>No</v>
      </c>
    </row>
    <row r="279" spans="1:53" ht="93" customHeight="1">
      <c r="A279" s="243">
        <v>277</v>
      </c>
      <c r="B279" s="244"/>
      <c r="C279" s="244"/>
      <c r="D279" s="244"/>
      <c r="E279" s="245"/>
      <c r="F279" s="244"/>
      <c r="G279" s="244"/>
      <c r="H279" s="244"/>
      <c r="I279" s="255"/>
      <c r="J279" s="255"/>
      <c r="K279" s="247"/>
      <c r="L279" s="248"/>
      <c r="M279" s="270"/>
      <c r="N279" s="273"/>
      <c r="O279" s="272">
        <f>IFERROR(VLOOKUP(N279,'Listas Generales'!$B$25:$C$29,2,0),0)</f>
        <v>0</v>
      </c>
      <c r="P279" s="273"/>
      <c r="Q279" s="272">
        <f>IFERROR(VLOOKUP(P279,'Listas Generales'!$B$32:$C$36,2,0),0)</f>
        <v>0</v>
      </c>
      <c r="R279" s="273"/>
      <c r="S279" s="272">
        <f>IFERROR(VLOOKUP(R279,'Listas Generales'!$B$40:$C$44,2,0),0)</f>
        <v>0</v>
      </c>
      <c r="T279" s="274">
        <f t="shared" si="9"/>
        <v>0</v>
      </c>
      <c r="U279" s="273" t="str">
        <f>IFERROR(VLOOKUP(T279,'Listas Generales'!$B$4:$C$7,2,0),"-")</f>
        <v>Sin clasificar</v>
      </c>
      <c r="V279" s="249"/>
      <c r="W279" s="279"/>
      <c r="X279" s="280"/>
      <c r="Y279" s="280"/>
      <c r="Z279" s="280"/>
      <c r="AA279" s="280"/>
      <c r="AB279" s="281"/>
      <c r="AC279" s="290"/>
      <c r="AD279" s="285"/>
      <c r="AE279" s="285"/>
      <c r="AF279" s="285"/>
      <c r="AG279" s="285"/>
      <c r="AH279" s="288"/>
      <c r="AI279" s="315"/>
      <c r="AJ279" s="288"/>
      <c r="AK279" s="315"/>
      <c r="AL279" s="285"/>
      <c r="AM279" s="252"/>
      <c r="AN279" s="293" t="str">
        <f>IF(ISERROR(VLOOKUP(AL279,'Listas Ley Transparencia'!$H$3:$M$17,2,0)),"",VLOOKUP(AL279,'Listas Ley Transparencia'!$H$3:$M$17,2,0))</f>
        <v/>
      </c>
      <c r="AO279" s="294" t="str">
        <f>IF(ISERROR(VLOOKUP(AL279,'Listas Ley Transparencia'!$H$3:$M$17,3,0)),"",VLOOKUP(AL279,'Listas Ley Transparencia'!$H$3:$M$17,3,0))</f>
        <v/>
      </c>
      <c r="AP279" s="294" t="str">
        <f>IF(ISERROR(VLOOKUP(AL279,'Listas Ley Transparencia'!$H$3:$M$17,4,0)),"",VLOOKUP(AL279,'Listas Ley Transparencia'!$H$3:$M$17,4,0))</f>
        <v/>
      </c>
      <c r="AQ279" s="295" t="str">
        <f>IF(ISERROR(VLOOKUP(AL279,'Listas Ley Transparencia'!$H$3:$M$17,6,0)),"",VLOOKUP(AL279,'Listas Ley Transparencia'!$H$3:$M$17,6,0))</f>
        <v/>
      </c>
      <c r="AR279" s="279"/>
      <c r="AS279" s="251"/>
      <c r="AT279" s="280"/>
      <c r="AU279" s="280"/>
      <c r="AV279" s="242"/>
      <c r="AW279" s="303"/>
      <c r="AX279" s="304"/>
      <c r="AY279" s="305"/>
      <c r="AZ279" s="305"/>
      <c r="BA279" s="306" t="str">
        <f t="shared" si="10"/>
        <v>No</v>
      </c>
    </row>
    <row r="280" spans="1:53" ht="93" customHeight="1">
      <c r="A280" s="243">
        <v>278</v>
      </c>
      <c r="B280" s="244"/>
      <c r="C280" s="244"/>
      <c r="D280" s="244"/>
      <c r="E280" s="245"/>
      <c r="F280" s="244"/>
      <c r="G280" s="244"/>
      <c r="H280" s="244"/>
      <c r="I280" s="255"/>
      <c r="J280" s="255"/>
      <c r="K280" s="247"/>
      <c r="L280" s="248"/>
      <c r="M280" s="270"/>
      <c r="N280" s="273"/>
      <c r="O280" s="272">
        <f>IFERROR(VLOOKUP(N280,'Listas Generales'!$B$25:$C$29,2,0),0)</f>
        <v>0</v>
      </c>
      <c r="P280" s="273"/>
      <c r="Q280" s="272">
        <f>IFERROR(VLOOKUP(P280,'Listas Generales'!$B$32:$C$36,2,0),0)</f>
        <v>0</v>
      </c>
      <c r="R280" s="273"/>
      <c r="S280" s="272">
        <f>IFERROR(VLOOKUP(R280,'Listas Generales'!$B$40:$C$44,2,0),0)</f>
        <v>0</v>
      </c>
      <c r="T280" s="274">
        <f t="shared" si="9"/>
        <v>0</v>
      </c>
      <c r="U280" s="273" t="str">
        <f>IFERROR(VLOOKUP(T280,'Listas Generales'!$B$4:$C$7,2,0),"-")</f>
        <v>Sin clasificar</v>
      </c>
      <c r="V280" s="249"/>
      <c r="W280" s="279"/>
      <c r="X280" s="280"/>
      <c r="Y280" s="280"/>
      <c r="Z280" s="280"/>
      <c r="AA280" s="280"/>
      <c r="AB280" s="281"/>
      <c r="AC280" s="290"/>
      <c r="AD280" s="285"/>
      <c r="AE280" s="285"/>
      <c r="AF280" s="285"/>
      <c r="AG280" s="285"/>
      <c r="AH280" s="288"/>
      <c r="AI280" s="315"/>
      <c r="AJ280" s="288"/>
      <c r="AK280" s="315"/>
      <c r="AL280" s="285"/>
      <c r="AM280" s="252"/>
      <c r="AN280" s="293" t="str">
        <f>IF(ISERROR(VLOOKUP(AL280,'Listas Ley Transparencia'!$H$3:$M$17,2,0)),"",VLOOKUP(AL280,'Listas Ley Transparencia'!$H$3:$M$17,2,0))</f>
        <v/>
      </c>
      <c r="AO280" s="294" t="str">
        <f>IF(ISERROR(VLOOKUP(AL280,'Listas Ley Transparencia'!$H$3:$M$17,3,0)),"",VLOOKUP(AL280,'Listas Ley Transparencia'!$H$3:$M$17,3,0))</f>
        <v/>
      </c>
      <c r="AP280" s="294" t="str">
        <f>IF(ISERROR(VLOOKUP(AL280,'Listas Ley Transparencia'!$H$3:$M$17,4,0)),"",VLOOKUP(AL280,'Listas Ley Transparencia'!$H$3:$M$17,4,0))</f>
        <v/>
      </c>
      <c r="AQ280" s="295" t="str">
        <f>IF(ISERROR(VLOOKUP(AL280,'Listas Ley Transparencia'!$H$3:$M$17,6,0)),"",VLOOKUP(AL280,'Listas Ley Transparencia'!$H$3:$M$17,6,0))</f>
        <v/>
      </c>
      <c r="AR280" s="279"/>
      <c r="AS280" s="251"/>
      <c r="AT280" s="280"/>
      <c r="AU280" s="280"/>
      <c r="AV280" s="242"/>
      <c r="AW280" s="303"/>
      <c r="AX280" s="304"/>
      <c r="AY280" s="305"/>
      <c r="AZ280" s="305"/>
      <c r="BA280" s="306" t="str">
        <f t="shared" si="10"/>
        <v>No</v>
      </c>
    </row>
    <row r="281" spans="1:53" ht="93" customHeight="1">
      <c r="A281" s="243">
        <v>279</v>
      </c>
      <c r="B281" s="244"/>
      <c r="C281" s="244"/>
      <c r="D281" s="244"/>
      <c r="E281" s="245"/>
      <c r="F281" s="244"/>
      <c r="G281" s="244"/>
      <c r="H281" s="244"/>
      <c r="I281" s="255"/>
      <c r="J281" s="255"/>
      <c r="K281" s="247"/>
      <c r="L281" s="248"/>
      <c r="M281" s="270"/>
      <c r="N281" s="273"/>
      <c r="O281" s="272">
        <f>IFERROR(VLOOKUP(N281,'Listas Generales'!$B$25:$C$29,2,0),0)</f>
        <v>0</v>
      </c>
      <c r="P281" s="273"/>
      <c r="Q281" s="272">
        <f>IFERROR(VLOOKUP(P281,'Listas Generales'!$B$32:$C$36,2,0),0)</f>
        <v>0</v>
      </c>
      <c r="R281" s="273"/>
      <c r="S281" s="272">
        <f>IFERROR(VLOOKUP(R281,'Listas Generales'!$B$40:$C$44,2,0),0)</f>
        <v>0</v>
      </c>
      <c r="T281" s="274">
        <f t="shared" si="9"/>
        <v>0</v>
      </c>
      <c r="U281" s="273" t="str">
        <f>IFERROR(VLOOKUP(T281,'Listas Generales'!$B$4:$C$7,2,0),"-")</f>
        <v>Sin clasificar</v>
      </c>
      <c r="V281" s="249"/>
      <c r="W281" s="279"/>
      <c r="X281" s="280"/>
      <c r="Y281" s="280"/>
      <c r="Z281" s="280"/>
      <c r="AA281" s="280"/>
      <c r="AB281" s="281"/>
      <c r="AC281" s="290"/>
      <c r="AD281" s="285"/>
      <c r="AE281" s="285"/>
      <c r="AF281" s="285"/>
      <c r="AG281" s="285"/>
      <c r="AH281" s="288"/>
      <c r="AI281" s="315"/>
      <c r="AJ281" s="288"/>
      <c r="AK281" s="315"/>
      <c r="AL281" s="285"/>
      <c r="AM281" s="252"/>
      <c r="AN281" s="293" t="str">
        <f>IF(ISERROR(VLOOKUP(AL281,'Listas Ley Transparencia'!$H$3:$M$17,2,0)),"",VLOOKUP(AL281,'Listas Ley Transparencia'!$H$3:$M$17,2,0))</f>
        <v/>
      </c>
      <c r="AO281" s="294" t="str">
        <f>IF(ISERROR(VLOOKUP(AL281,'Listas Ley Transparencia'!$H$3:$M$17,3,0)),"",VLOOKUP(AL281,'Listas Ley Transparencia'!$H$3:$M$17,3,0))</f>
        <v/>
      </c>
      <c r="AP281" s="294" t="str">
        <f>IF(ISERROR(VLOOKUP(AL281,'Listas Ley Transparencia'!$H$3:$M$17,4,0)),"",VLOOKUP(AL281,'Listas Ley Transparencia'!$H$3:$M$17,4,0))</f>
        <v/>
      </c>
      <c r="AQ281" s="295" t="str">
        <f>IF(ISERROR(VLOOKUP(AL281,'Listas Ley Transparencia'!$H$3:$M$17,6,0)),"",VLOOKUP(AL281,'Listas Ley Transparencia'!$H$3:$M$17,6,0))</f>
        <v/>
      </c>
      <c r="AR281" s="279"/>
      <c r="AS281" s="251"/>
      <c r="AT281" s="280"/>
      <c r="AU281" s="280"/>
      <c r="AV281" s="242"/>
      <c r="AW281" s="303"/>
      <c r="AX281" s="304"/>
      <c r="AY281" s="305"/>
      <c r="AZ281" s="305"/>
      <c r="BA281" s="306" t="str">
        <f t="shared" si="10"/>
        <v>No</v>
      </c>
    </row>
    <row r="282" spans="1:53" ht="93" customHeight="1">
      <c r="A282" s="243">
        <v>280</v>
      </c>
      <c r="B282" s="244"/>
      <c r="C282" s="244"/>
      <c r="D282" s="244"/>
      <c r="E282" s="245"/>
      <c r="F282" s="244"/>
      <c r="G282" s="244"/>
      <c r="H282" s="244"/>
      <c r="I282" s="255"/>
      <c r="J282" s="255"/>
      <c r="K282" s="247"/>
      <c r="L282" s="248"/>
      <c r="M282" s="270"/>
      <c r="N282" s="273"/>
      <c r="O282" s="272">
        <f>IFERROR(VLOOKUP(N282,'Listas Generales'!$B$25:$C$29,2,0),0)</f>
        <v>0</v>
      </c>
      <c r="P282" s="273"/>
      <c r="Q282" s="272">
        <f>IFERROR(VLOOKUP(P282,'Listas Generales'!$B$32:$C$36,2,0),0)</f>
        <v>0</v>
      </c>
      <c r="R282" s="273"/>
      <c r="S282" s="272">
        <f>IFERROR(VLOOKUP(R282,'Listas Generales'!$B$40:$C$44,2,0),0)</f>
        <v>0</v>
      </c>
      <c r="T282" s="274">
        <f t="shared" si="9"/>
        <v>0</v>
      </c>
      <c r="U282" s="273" t="str">
        <f>IFERROR(VLOOKUP(T282,'Listas Generales'!$B$4:$C$7,2,0),"-")</f>
        <v>Sin clasificar</v>
      </c>
      <c r="V282" s="249"/>
      <c r="W282" s="279"/>
      <c r="X282" s="280"/>
      <c r="Y282" s="280"/>
      <c r="Z282" s="280"/>
      <c r="AA282" s="280"/>
      <c r="AB282" s="281"/>
      <c r="AC282" s="290"/>
      <c r="AD282" s="285"/>
      <c r="AE282" s="285"/>
      <c r="AF282" s="285"/>
      <c r="AG282" s="285"/>
      <c r="AH282" s="288"/>
      <c r="AI282" s="315"/>
      <c r="AJ282" s="288"/>
      <c r="AK282" s="315"/>
      <c r="AL282" s="285"/>
      <c r="AM282" s="252"/>
      <c r="AN282" s="293" t="str">
        <f>IF(ISERROR(VLOOKUP(AL282,'Listas Ley Transparencia'!$H$3:$M$17,2,0)),"",VLOOKUP(AL282,'Listas Ley Transparencia'!$H$3:$M$17,2,0))</f>
        <v/>
      </c>
      <c r="AO282" s="294" t="str">
        <f>IF(ISERROR(VLOOKUP(AL282,'Listas Ley Transparencia'!$H$3:$M$17,3,0)),"",VLOOKUP(AL282,'Listas Ley Transparencia'!$H$3:$M$17,3,0))</f>
        <v/>
      </c>
      <c r="AP282" s="294" t="str">
        <f>IF(ISERROR(VLOOKUP(AL282,'Listas Ley Transparencia'!$H$3:$M$17,4,0)),"",VLOOKUP(AL282,'Listas Ley Transparencia'!$H$3:$M$17,4,0))</f>
        <v/>
      </c>
      <c r="AQ282" s="295" t="str">
        <f>IF(ISERROR(VLOOKUP(AL282,'Listas Ley Transparencia'!$H$3:$M$17,6,0)),"",VLOOKUP(AL282,'Listas Ley Transparencia'!$H$3:$M$17,6,0))</f>
        <v/>
      </c>
      <c r="AR282" s="279"/>
      <c r="AS282" s="251"/>
      <c r="AT282" s="280"/>
      <c r="AU282" s="280"/>
      <c r="AV282" s="242"/>
      <c r="AW282" s="303"/>
      <c r="AX282" s="304"/>
      <c r="AY282" s="305"/>
      <c r="AZ282" s="305"/>
      <c r="BA282" s="306" t="str">
        <f t="shared" si="10"/>
        <v>No</v>
      </c>
    </row>
    <row r="283" spans="1:53" ht="93" customHeight="1">
      <c r="A283" s="243">
        <v>281</v>
      </c>
      <c r="B283" s="244"/>
      <c r="C283" s="244"/>
      <c r="D283" s="244"/>
      <c r="E283" s="245"/>
      <c r="F283" s="244"/>
      <c r="G283" s="244"/>
      <c r="H283" s="244"/>
      <c r="I283" s="255"/>
      <c r="J283" s="255"/>
      <c r="K283" s="247"/>
      <c r="L283" s="248"/>
      <c r="M283" s="270"/>
      <c r="N283" s="273"/>
      <c r="O283" s="272">
        <f>IFERROR(VLOOKUP(N283,'Listas Generales'!$B$25:$C$29,2,0),0)</f>
        <v>0</v>
      </c>
      <c r="P283" s="273"/>
      <c r="Q283" s="272">
        <f>IFERROR(VLOOKUP(P283,'Listas Generales'!$B$32:$C$36,2,0),0)</f>
        <v>0</v>
      </c>
      <c r="R283" s="273"/>
      <c r="S283" s="272">
        <f>IFERROR(VLOOKUP(R283,'Listas Generales'!$B$40:$C$44,2,0),0)</f>
        <v>0</v>
      </c>
      <c r="T283" s="274">
        <f t="shared" si="9"/>
        <v>0</v>
      </c>
      <c r="U283" s="273" t="str">
        <f>IFERROR(VLOOKUP(T283,'Listas Generales'!$B$4:$C$7,2,0),"-")</f>
        <v>Sin clasificar</v>
      </c>
      <c r="V283" s="249"/>
      <c r="W283" s="279"/>
      <c r="X283" s="280"/>
      <c r="Y283" s="280"/>
      <c r="Z283" s="280"/>
      <c r="AA283" s="280"/>
      <c r="AB283" s="281"/>
      <c r="AC283" s="290"/>
      <c r="AD283" s="285"/>
      <c r="AE283" s="285"/>
      <c r="AF283" s="285"/>
      <c r="AG283" s="285"/>
      <c r="AH283" s="288"/>
      <c r="AI283" s="315"/>
      <c r="AJ283" s="288"/>
      <c r="AK283" s="315"/>
      <c r="AL283" s="285"/>
      <c r="AM283" s="252"/>
      <c r="AN283" s="293" t="str">
        <f>IF(ISERROR(VLOOKUP(AL283,'Listas Ley Transparencia'!$H$3:$M$17,2,0)),"",VLOOKUP(AL283,'Listas Ley Transparencia'!$H$3:$M$17,2,0))</f>
        <v/>
      </c>
      <c r="AO283" s="294" t="str">
        <f>IF(ISERROR(VLOOKUP(AL283,'Listas Ley Transparencia'!$H$3:$M$17,3,0)),"",VLOOKUP(AL283,'Listas Ley Transparencia'!$H$3:$M$17,3,0))</f>
        <v/>
      </c>
      <c r="AP283" s="294" t="str">
        <f>IF(ISERROR(VLOOKUP(AL283,'Listas Ley Transparencia'!$H$3:$M$17,4,0)),"",VLOOKUP(AL283,'Listas Ley Transparencia'!$H$3:$M$17,4,0))</f>
        <v/>
      </c>
      <c r="AQ283" s="295" t="str">
        <f>IF(ISERROR(VLOOKUP(AL283,'Listas Ley Transparencia'!$H$3:$M$17,6,0)),"",VLOOKUP(AL283,'Listas Ley Transparencia'!$H$3:$M$17,6,0))</f>
        <v/>
      </c>
      <c r="AR283" s="279"/>
      <c r="AS283" s="251"/>
      <c r="AT283" s="280"/>
      <c r="AU283" s="280"/>
      <c r="AV283" s="242"/>
      <c r="AW283" s="303"/>
      <c r="AX283" s="304"/>
      <c r="AY283" s="305"/>
      <c r="AZ283" s="305"/>
      <c r="BA283" s="306" t="str">
        <f t="shared" si="10"/>
        <v>No</v>
      </c>
    </row>
    <row r="284" spans="1:53" ht="93" customHeight="1">
      <c r="A284" s="243">
        <v>282</v>
      </c>
      <c r="B284" s="244"/>
      <c r="C284" s="244"/>
      <c r="D284" s="244"/>
      <c r="E284" s="245"/>
      <c r="F284" s="244"/>
      <c r="G284" s="244"/>
      <c r="H284" s="244"/>
      <c r="I284" s="255"/>
      <c r="J284" s="255"/>
      <c r="K284" s="247"/>
      <c r="L284" s="248"/>
      <c r="M284" s="270"/>
      <c r="N284" s="273"/>
      <c r="O284" s="272">
        <f>IFERROR(VLOOKUP(N284,'Listas Generales'!$B$25:$C$29,2,0),0)</f>
        <v>0</v>
      </c>
      <c r="P284" s="273"/>
      <c r="Q284" s="272">
        <f>IFERROR(VLOOKUP(P284,'Listas Generales'!$B$32:$C$36,2,0),0)</f>
        <v>0</v>
      </c>
      <c r="R284" s="273"/>
      <c r="S284" s="272">
        <f>IFERROR(VLOOKUP(R284,'Listas Generales'!$B$40:$C$44,2,0),0)</f>
        <v>0</v>
      </c>
      <c r="T284" s="274">
        <f t="shared" si="9"/>
        <v>0</v>
      </c>
      <c r="U284" s="273" t="str">
        <f>IFERROR(VLOOKUP(T284,'Listas Generales'!$B$4:$C$7,2,0),"-")</f>
        <v>Sin clasificar</v>
      </c>
      <c r="V284" s="249"/>
      <c r="W284" s="279"/>
      <c r="X284" s="280"/>
      <c r="Y284" s="280"/>
      <c r="Z284" s="280"/>
      <c r="AA284" s="280"/>
      <c r="AB284" s="281"/>
      <c r="AC284" s="290"/>
      <c r="AD284" s="285"/>
      <c r="AE284" s="285"/>
      <c r="AF284" s="285"/>
      <c r="AG284" s="285"/>
      <c r="AH284" s="288"/>
      <c r="AI284" s="315"/>
      <c r="AJ284" s="288"/>
      <c r="AK284" s="315"/>
      <c r="AL284" s="285"/>
      <c r="AM284" s="252"/>
      <c r="AN284" s="293" t="str">
        <f>IF(ISERROR(VLOOKUP(AL284,'Listas Ley Transparencia'!$H$3:$M$17,2,0)),"",VLOOKUP(AL284,'Listas Ley Transparencia'!$H$3:$M$17,2,0))</f>
        <v/>
      </c>
      <c r="AO284" s="294" t="str">
        <f>IF(ISERROR(VLOOKUP(AL284,'Listas Ley Transparencia'!$H$3:$M$17,3,0)),"",VLOOKUP(AL284,'Listas Ley Transparencia'!$H$3:$M$17,3,0))</f>
        <v/>
      </c>
      <c r="AP284" s="294" t="str">
        <f>IF(ISERROR(VLOOKUP(AL284,'Listas Ley Transparencia'!$H$3:$M$17,4,0)),"",VLOOKUP(AL284,'Listas Ley Transparencia'!$H$3:$M$17,4,0))</f>
        <v/>
      </c>
      <c r="AQ284" s="295" t="str">
        <f>IF(ISERROR(VLOOKUP(AL284,'Listas Ley Transparencia'!$H$3:$M$17,6,0)),"",VLOOKUP(AL284,'Listas Ley Transparencia'!$H$3:$M$17,6,0))</f>
        <v/>
      </c>
      <c r="AR284" s="279"/>
      <c r="AS284" s="251"/>
      <c r="AT284" s="280"/>
      <c r="AU284" s="280"/>
      <c r="AV284" s="242"/>
      <c r="AW284" s="303"/>
      <c r="AX284" s="304"/>
      <c r="AY284" s="305"/>
      <c r="AZ284" s="305"/>
      <c r="BA284" s="306" t="str">
        <f t="shared" si="10"/>
        <v>No</v>
      </c>
    </row>
    <row r="285" spans="1:53" ht="93" customHeight="1">
      <c r="A285" s="243">
        <v>283</v>
      </c>
      <c r="B285" s="244"/>
      <c r="C285" s="244"/>
      <c r="D285" s="244"/>
      <c r="E285" s="245"/>
      <c r="F285" s="244"/>
      <c r="G285" s="244"/>
      <c r="H285" s="244"/>
      <c r="I285" s="255"/>
      <c r="J285" s="255"/>
      <c r="K285" s="247"/>
      <c r="L285" s="248"/>
      <c r="M285" s="270"/>
      <c r="N285" s="273"/>
      <c r="O285" s="272">
        <f>IFERROR(VLOOKUP(N285,'Listas Generales'!$B$25:$C$29,2,0),0)</f>
        <v>0</v>
      </c>
      <c r="P285" s="273"/>
      <c r="Q285" s="272">
        <f>IFERROR(VLOOKUP(P285,'Listas Generales'!$B$32:$C$36,2,0),0)</f>
        <v>0</v>
      </c>
      <c r="R285" s="273"/>
      <c r="S285" s="272">
        <f>IFERROR(VLOOKUP(R285,'Listas Generales'!$B$40:$C$44,2,0),0)</f>
        <v>0</v>
      </c>
      <c r="T285" s="274">
        <f t="shared" si="9"/>
        <v>0</v>
      </c>
      <c r="U285" s="273" t="str">
        <f>IFERROR(VLOOKUP(T285,'Listas Generales'!$B$4:$C$7,2,0),"-")</f>
        <v>Sin clasificar</v>
      </c>
      <c r="V285" s="249"/>
      <c r="W285" s="279"/>
      <c r="X285" s="280"/>
      <c r="Y285" s="280"/>
      <c r="Z285" s="280"/>
      <c r="AA285" s="280"/>
      <c r="AB285" s="281"/>
      <c r="AC285" s="290"/>
      <c r="AD285" s="285"/>
      <c r="AE285" s="285"/>
      <c r="AF285" s="285"/>
      <c r="AG285" s="285"/>
      <c r="AH285" s="288"/>
      <c r="AI285" s="315"/>
      <c r="AJ285" s="288"/>
      <c r="AK285" s="315"/>
      <c r="AL285" s="285"/>
      <c r="AM285" s="252"/>
      <c r="AN285" s="293" t="str">
        <f>IF(ISERROR(VLOOKUP(AL285,'Listas Ley Transparencia'!$H$3:$M$17,2,0)),"",VLOOKUP(AL285,'Listas Ley Transparencia'!$H$3:$M$17,2,0))</f>
        <v/>
      </c>
      <c r="AO285" s="294" t="str">
        <f>IF(ISERROR(VLOOKUP(AL285,'Listas Ley Transparencia'!$H$3:$M$17,3,0)),"",VLOOKUP(AL285,'Listas Ley Transparencia'!$H$3:$M$17,3,0))</f>
        <v/>
      </c>
      <c r="AP285" s="294" t="str">
        <f>IF(ISERROR(VLOOKUP(AL285,'Listas Ley Transparencia'!$H$3:$M$17,4,0)),"",VLOOKUP(AL285,'Listas Ley Transparencia'!$H$3:$M$17,4,0))</f>
        <v/>
      </c>
      <c r="AQ285" s="295" t="str">
        <f>IF(ISERROR(VLOOKUP(AL285,'Listas Ley Transparencia'!$H$3:$M$17,6,0)),"",VLOOKUP(AL285,'Listas Ley Transparencia'!$H$3:$M$17,6,0))</f>
        <v/>
      </c>
      <c r="AR285" s="279"/>
      <c r="AS285" s="251"/>
      <c r="AT285" s="280"/>
      <c r="AU285" s="280"/>
      <c r="AV285" s="242"/>
      <c r="AW285" s="303"/>
      <c r="AX285" s="304"/>
      <c r="AY285" s="305"/>
      <c r="AZ285" s="305"/>
      <c r="BA285" s="306" t="str">
        <f t="shared" si="10"/>
        <v>No</v>
      </c>
    </row>
    <row r="286" spans="1:53" ht="93" customHeight="1">
      <c r="A286" s="243">
        <v>284</v>
      </c>
      <c r="B286" s="244"/>
      <c r="C286" s="244"/>
      <c r="D286" s="244"/>
      <c r="E286" s="245"/>
      <c r="F286" s="244"/>
      <c r="G286" s="244"/>
      <c r="H286" s="244"/>
      <c r="I286" s="255"/>
      <c r="J286" s="255"/>
      <c r="K286" s="247"/>
      <c r="L286" s="248"/>
      <c r="M286" s="270"/>
      <c r="N286" s="273"/>
      <c r="O286" s="272">
        <f>IFERROR(VLOOKUP(N286,'Listas Generales'!$B$25:$C$29,2,0),0)</f>
        <v>0</v>
      </c>
      <c r="P286" s="273"/>
      <c r="Q286" s="272">
        <f>IFERROR(VLOOKUP(P286,'Listas Generales'!$B$32:$C$36,2,0),0)</f>
        <v>0</v>
      </c>
      <c r="R286" s="273"/>
      <c r="S286" s="272">
        <f>IFERROR(VLOOKUP(R286,'Listas Generales'!$B$40:$C$44,2,0),0)</f>
        <v>0</v>
      </c>
      <c r="T286" s="274">
        <f t="shared" si="9"/>
        <v>0</v>
      </c>
      <c r="U286" s="273" t="str">
        <f>IFERROR(VLOOKUP(T286,'Listas Generales'!$B$4:$C$7,2,0),"-")</f>
        <v>Sin clasificar</v>
      </c>
      <c r="V286" s="249"/>
      <c r="W286" s="279"/>
      <c r="X286" s="280"/>
      <c r="Y286" s="280"/>
      <c r="Z286" s="280"/>
      <c r="AA286" s="280"/>
      <c r="AB286" s="281"/>
      <c r="AC286" s="290"/>
      <c r="AD286" s="285"/>
      <c r="AE286" s="285"/>
      <c r="AF286" s="285"/>
      <c r="AG286" s="285"/>
      <c r="AH286" s="288"/>
      <c r="AI286" s="315"/>
      <c r="AJ286" s="288"/>
      <c r="AK286" s="315"/>
      <c r="AL286" s="285"/>
      <c r="AM286" s="252"/>
      <c r="AN286" s="293" t="str">
        <f>IF(ISERROR(VLOOKUP(AL286,'Listas Ley Transparencia'!$H$3:$M$17,2,0)),"",VLOOKUP(AL286,'Listas Ley Transparencia'!$H$3:$M$17,2,0))</f>
        <v/>
      </c>
      <c r="AO286" s="294" t="str">
        <f>IF(ISERROR(VLOOKUP(AL286,'Listas Ley Transparencia'!$H$3:$M$17,3,0)),"",VLOOKUP(AL286,'Listas Ley Transparencia'!$H$3:$M$17,3,0))</f>
        <v/>
      </c>
      <c r="AP286" s="294" t="str">
        <f>IF(ISERROR(VLOOKUP(AL286,'Listas Ley Transparencia'!$H$3:$M$17,4,0)),"",VLOOKUP(AL286,'Listas Ley Transparencia'!$H$3:$M$17,4,0))</f>
        <v/>
      </c>
      <c r="AQ286" s="295" t="str">
        <f>IF(ISERROR(VLOOKUP(AL286,'Listas Ley Transparencia'!$H$3:$M$17,6,0)),"",VLOOKUP(AL286,'Listas Ley Transparencia'!$H$3:$M$17,6,0))</f>
        <v/>
      </c>
      <c r="AR286" s="279"/>
      <c r="AS286" s="251"/>
      <c r="AT286" s="280"/>
      <c r="AU286" s="280"/>
      <c r="AV286" s="242"/>
      <c r="AW286" s="303"/>
      <c r="AX286" s="304"/>
      <c r="AY286" s="305"/>
      <c r="AZ286" s="305"/>
      <c r="BA286" s="306" t="str">
        <f t="shared" si="10"/>
        <v>No</v>
      </c>
    </row>
    <row r="287" spans="1:53" ht="93" customHeight="1">
      <c r="A287" s="243">
        <v>285</v>
      </c>
      <c r="B287" s="244"/>
      <c r="C287" s="244"/>
      <c r="D287" s="244"/>
      <c r="E287" s="245"/>
      <c r="F287" s="244"/>
      <c r="G287" s="244"/>
      <c r="H287" s="244"/>
      <c r="I287" s="255"/>
      <c r="J287" s="255"/>
      <c r="K287" s="247"/>
      <c r="L287" s="248"/>
      <c r="M287" s="270"/>
      <c r="N287" s="273"/>
      <c r="O287" s="272">
        <f>IFERROR(VLOOKUP(N287,'Listas Generales'!$B$25:$C$29,2,0),0)</f>
        <v>0</v>
      </c>
      <c r="P287" s="273"/>
      <c r="Q287" s="272">
        <f>IFERROR(VLOOKUP(P287,'Listas Generales'!$B$32:$C$36,2,0),0)</f>
        <v>0</v>
      </c>
      <c r="R287" s="273"/>
      <c r="S287" s="272">
        <f>IFERROR(VLOOKUP(R287,'Listas Generales'!$B$40:$C$44,2,0),0)</f>
        <v>0</v>
      </c>
      <c r="T287" s="274">
        <f t="shared" si="9"/>
        <v>0</v>
      </c>
      <c r="U287" s="273" t="str">
        <f>IFERROR(VLOOKUP(T287,'Listas Generales'!$B$4:$C$7,2,0),"-")</f>
        <v>Sin clasificar</v>
      </c>
      <c r="V287" s="249"/>
      <c r="W287" s="279"/>
      <c r="X287" s="280"/>
      <c r="Y287" s="280"/>
      <c r="Z287" s="280"/>
      <c r="AA287" s="280"/>
      <c r="AB287" s="281"/>
      <c r="AC287" s="290"/>
      <c r="AD287" s="285"/>
      <c r="AE287" s="285"/>
      <c r="AF287" s="285"/>
      <c r="AG287" s="285"/>
      <c r="AH287" s="288"/>
      <c r="AI287" s="315"/>
      <c r="AJ287" s="288"/>
      <c r="AK287" s="315"/>
      <c r="AL287" s="285"/>
      <c r="AM287" s="252"/>
      <c r="AN287" s="293" t="str">
        <f>IF(ISERROR(VLOOKUP(AL287,'Listas Ley Transparencia'!$H$3:$M$17,2,0)),"",VLOOKUP(AL287,'Listas Ley Transparencia'!$H$3:$M$17,2,0))</f>
        <v/>
      </c>
      <c r="AO287" s="294" t="str">
        <f>IF(ISERROR(VLOOKUP(AL287,'Listas Ley Transparencia'!$H$3:$M$17,3,0)),"",VLOOKUP(AL287,'Listas Ley Transparencia'!$H$3:$M$17,3,0))</f>
        <v/>
      </c>
      <c r="AP287" s="294" t="str">
        <f>IF(ISERROR(VLOOKUP(AL287,'Listas Ley Transparencia'!$H$3:$M$17,4,0)),"",VLOOKUP(AL287,'Listas Ley Transparencia'!$H$3:$M$17,4,0))</f>
        <v/>
      </c>
      <c r="AQ287" s="295" t="str">
        <f>IF(ISERROR(VLOOKUP(AL287,'Listas Ley Transparencia'!$H$3:$M$17,6,0)),"",VLOOKUP(AL287,'Listas Ley Transparencia'!$H$3:$M$17,6,0))</f>
        <v/>
      </c>
      <c r="AR287" s="279"/>
      <c r="AS287" s="251"/>
      <c r="AT287" s="280"/>
      <c r="AU287" s="280"/>
      <c r="AV287" s="242"/>
      <c r="AW287" s="303"/>
      <c r="AX287" s="304"/>
      <c r="AY287" s="305"/>
      <c r="AZ287" s="305"/>
      <c r="BA287" s="306" t="str">
        <f t="shared" si="10"/>
        <v>No</v>
      </c>
    </row>
    <row r="288" spans="1:53" ht="93" customHeight="1">
      <c r="A288" s="243">
        <v>286</v>
      </c>
      <c r="B288" s="244"/>
      <c r="C288" s="244"/>
      <c r="D288" s="244"/>
      <c r="E288" s="245"/>
      <c r="F288" s="244"/>
      <c r="G288" s="244"/>
      <c r="H288" s="244"/>
      <c r="I288" s="255"/>
      <c r="J288" s="255"/>
      <c r="K288" s="247"/>
      <c r="L288" s="248"/>
      <c r="M288" s="270"/>
      <c r="N288" s="273"/>
      <c r="O288" s="272">
        <f>IFERROR(VLOOKUP(N288,'Listas Generales'!$B$25:$C$29,2,0),0)</f>
        <v>0</v>
      </c>
      <c r="P288" s="273"/>
      <c r="Q288" s="272">
        <f>IFERROR(VLOOKUP(P288,'Listas Generales'!$B$32:$C$36,2,0),0)</f>
        <v>0</v>
      </c>
      <c r="R288" s="273"/>
      <c r="S288" s="272">
        <f>IFERROR(VLOOKUP(R288,'Listas Generales'!$B$40:$C$44,2,0),0)</f>
        <v>0</v>
      </c>
      <c r="T288" s="274">
        <f t="shared" si="9"/>
        <v>0</v>
      </c>
      <c r="U288" s="273" t="str">
        <f>IFERROR(VLOOKUP(T288,'Listas Generales'!$B$4:$C$7,2,0),"-")</f>
        <v>Sin clasificar</v>
      </c>
      <c r="V288" s="249"/>
      <c r="W288" s="279"/>
      <c r="X288" s="280"/>
      <c r="Y288" s="280"/>
      <c r="Z288" s="280"/>
      <c r="AA288" s="280"/>
      <c r="AB288" s="281"/>
      <c r="AC288" s="290"/>
      <c r="AD288" s="285"/>
      <c r="AE288" s="285"/>
      <c r="AF288" s="285"/>
      <c r="AG288" s="285"/>
      <c r="AH288" s="288"/>
      <c r="AI288" s="315"/>
      <c r="AJ288" s="288"/>
      <c r="AK288" s="315"/>
      <c r="AL288" s="285"/>
      <c r="AM288" s="252"/>
      <c r="AN288" s="293" t="str">
        <f>IF(ISERROR(VLOOKUP(AL288,'Listas Ley Transparencia'!$H$3:$M$17,2,0)),"",VLOOKUP(AL288,'Listas Ley Transparencia'!$H$3:$M$17,2,0))</f>
        <v/>
      </c>
      <c r="AO288" s="294" t="str">
        <f>IF(ISERROR(VLOOKUP(AL288,'Listas Ley Transparencia'!$H$3:$M$17,3,0)),"",VLOOKUP(AL288,'Listas Ley Transparencia'!$H$3:$M$17,3,0))</f>
        <v/>
      </c>
      <c r="AP288" s="294" t="str">
        <f>IF(ISERROR(VLOOKUP(AL288,'Listas Ley Transparencia'!$H$3:$M$17,4,0)),"",VLOOKUP(AL288,'Listas Ley Transparencia'!$H$3:$M$17,4,0))</f>
        <v/>
      </c>
      <c r="AQ288" s="295" t="str">
        <f>IF(ISERROR(VLOOKUP(AL288,'Listas Ley Transparencia'!$H$3:$M$17,6,0)),"",VLOOKUP(AL288,'Listas Ley Transparencia'!$H$3:$M$17,6,0))</f>
        <v/>
      </c>
      <c r="AR288" s="279"/>
      <c r="AS288" s="251"/>
      <c r="AT288" s="280"/>
      <c r="AU288" s="280"/>
      <c r="AV288" s="242"/>
      <c r="AW288" s="303"/>
      <c r="AX288" s="304"/>
      <c r="AY288" s="305"/>
      <c r="AZ288" s="305"/>
      <c r="BA288" s="306" t="str">
        <f t="shared" si="10"/>
        <v>No</v>
      </c>
    </row>
    <row r="289" spans="1:53" ht="93" customHeight="1">
      <c r="A289" s="243">
        <v>287</v>
      </c>
      <c r="B289" s="244"/>
      <c r="C289" s="244"/>
      <c r="D289" s="244"/>
      <c r="E289" s="245"/>
      <c r="F289" s="244"/>
      <c r="G289" s="244"/>
      <c r="H289" s="244"/>
      <c r="I289" s="255"/>
      <c r="J289" s="255"/>
      <c r="K289" s="247"/>
      <c r="L289" s="248"/>
      <c r="M289" s="270"/>
      <c r="N289" s="273"/>
      <c r="O289" s="272">
        <f>IFERROR(VLOOKUP(N289,'Listas Generales'!$B$25:$C$29,2,0),0)</f>
        <v>0</v>
      </c>
      <c r="P289" s="273"/>
      <c r="Q289" s="272">
        <f>IFERROR(VLOOKUP(P289,'Listas Generales'!$B$32:$C$36,2,0),0)</f>
        <v>0</v>
      </c>
      <c r="R289" s="273"/>
      <c r="S289" s="272">
        <f>IFERROR(VLOOKUP(R289,'Listas Generales'!$B$40:$C$44,2,0),0)</f>
        <v>0</v>
      </c>
      <c r="T289" s="274">
        <f t="shared" si="9"/>
        <v>0</v>
      </c>
      <c r="U289" s="273" t="str">
        <f>IFERROR(VLOOKUP(T289,'Listas Generales'!$B$4:$C$7,2,0),"-")</f>
        <v>Sin clasificar</v>
      </c>
      <c r="V289" s="249"/>
      <c r="W289" s="279"/>
      <c r="X289" s="280"/>
      <c r="Y289" s="280"/>
      <c r="Z289" s="280"/>
      <c r="AA289" s="280"/>
      <c r="AB289" s="281"/>
      <c r="AC289" s="290"/>
      <c r="AD289" s="285"/>
      <c r="AE289" s="285"/>
      <c r="AF289" s="285"/>
      <c r="AG289" s="285"/>
      <c r="AH289" s="288"/>
      <c r="AI289" s="315"/>
      <c r="AJ289" s="288"/>
      <c r="AK289" s="315"/>
      <c r="AL289" s="285"/>
      <c r="AM289" s="252"/>
      <c r="AN289" s="293" t="str">
        <f>IF(ISERROR(VLOOKUP(AL289,'Listas Ley Transparencia'!$H$3:$M$17,2,0)),"",VLOOKUP(AL289,'Listas Ley Transparencia'!$H$3:$M$17,2,0))</f>
        <v/>
      </c>
      <c r="AO289" s="294" t="str">
        <f>IF(ISERROR(VLOOKUP(AL289,'Listas Ley Transparencia'!$H$3:$M$17,3,0)),"",VLOOKUP(AL289,'Listas Ley Transparencia'!$H$3:$M$17,3,0))</f>
        <v/>
      </c>
      <c r="AP289" s="294" t="str">
        <f>IF(ISERROR(VLOOKUP(AL289,'Listas Ley Transparencia'!$H$3:$M$17,4,0)),"",VLOOKUP(AL289,'Listas Ley Transparencia'!$H$3:$M$17,4,0))</f>
        <v/>
      </c>
      <c r="AQ289" s="295" t="str">
        <f>IF(ISERROR(VLOOKUP(AL289,'Listas Ley Transparencia'!$H$3:$M$17,6,0)),"",VLOOKUP(AL289,'Listas Ley Transparencia'!$H$3:$M$17,6,0))</f>
        <v/>
      </c>
      <c r="AR289" s="279"/>
      <c r="AS289" s="251"/>
      <c r="AT289" s="280"/>
      <c r="AU289" s="280"/>
      <c r="AV289" s="242"/>
      <c r="AW289" s="303"/>
      <c r="AX289" s="304"/>
      <c r="AY289" s="305"/>
      <c r="AZ289" s="305"/>
      <c r="BA289" s="306" t="str">
        <f t="shared" si="10"/>
        <v>No</v>
      </c>
    </row>
    <row r="290" spans="1:53" ht="93" customHeight="1">
      <c r="A290" s="243">
        <v>288</v>
      </c>
      <c r="B290" s="244"/>
      <c r="C290" s="244"/>
      <c r="D290" s="244"/>
      <c r="E290" s="245"/>
      <c r="F290" s="244"/>
      <c r="G290" s="244"/>
      <c r="H290" s="244"/>
      <c r="I290" s="255"/>
      <c r="J290" s="255"/>
      <c r="K290" s="247"/>
      <c r="L290" s="248"/>
      <c r="M290" s="270"/>
      <c r="N290" s="273"/>
      <c r="O290" s="272">
        <f>IFERROR(VLOOKUP(N290,'Listas Generales'!$B$25:$C$29,2,0),0)</f>
        <v>0</v>
      </c>
      <c r="P290" s="273"/>
      <c r="Q290" s="272">
        <f>IFERROR(VLOOKUP(P290,'Listas Generales'!$B$32:$C$36,2,0),0)</f>
        <v>0</v>
      </c>
      <c r="R290" s="273"/>
      <c r="S290" s="272">
        <f>IFERROR(VLOOKUP(R290,'Listas Generales'!$B$40:$C$44,2,0),0)</f>
        <v>0</v>
      </c>
      <c r="T290" s="274">
        <f t="shared" si="9"/>
        <v>0</v>
      </c>
      <c r="U290" s="273" t="str">
        <f>IFERROR(VLOOKUP(T290,'Listas Generales'!$B$4:$C$7,2,0),"-")</f>
        <v>Sin clasificar</v>
      </c>
      <c r="V290" s="249"/>
      <c r="W290" s="279"/>
      <c r="X290" s="280"/>
      <c r="Y290" s="280"/>
      <c r="Z290" s="280"/>
      <c r="AA290" s="280"/>
      <c r="AB290" s="281"/>
      <c r="AC290" s="290"/>
      <c r="AD290" s="285"/>
      <c r="AE290" s="285"/>
      <c r="AF290" s="285"/>
      <c r="AG290" s="285"/>
      <c r="AH290" s="288"/>
      <c r="AI290" s="315"/>
      <c r="AJ290" s="288"/>
      <c r="AK290" s="315"/>
      <c r="AL290" s="285"/>
      <c r="AM290" s="252"/>
      <c r="AN290" s="293" t="str">
        <f>IF(ISERROR(VLOOKUP(AL290,'Listas Ley Transparencia'!$H$3:$M$17,2,0)),"",VLOOKUP(AL290,'Listas Ley Transparencia'!$H$3:$M$17,2,0))</f>
        <v/>
      </c>
      <c r="AO290" s="294" t="str">
        <f>IF(ISERROR(VLOOKUP(AL290,'Listas Ley Transparencia'!$H$3:$M$17,3,0)),"",VLOOKUP(AL290,'Listas Ley Transparencia'!$H$3:$M$17,3,0))</f>
        <v/>
      </c>
      <c r="AP290" s="294" t="str">
        <f>IF(ISERROR(VLOOKUP(AL290,'Listas Ley Transparencia'!$H$3:$M$17,4,0)),"",VLOOKUP(AL290,'Listas Ley Transparencia'!$H$3:$M$17,4,0))</f>
        <v/>
      </c>
      <c r="AQ290" s="295" t="str">
        <f>IF(ISERROR(VLOOKUP(AL290,'Listas Ley Transparencia'!$H$3:$M$17,6,0)),"",VLOOKUP(AL290,'Listas Ley Transparencia'!$H$3:$M$17,6,0))</f>
        <v/>
      </c>
      <c r="AR290" s="279"/>
      <c r="AS290" s="251"/>
      <c r="AT290" s="280"/>
      <c r="AU290" s="280"/>
      <c r="AV290" s="242"/>
      <c r="AW290" s="303"/>
      <c r="AX290" s="304"/>
      <c r="AY290" s="305"/>
      <c r="AZ290" s="305"/>
      <c r="BA290" s="306" t="str">
        <f t="shared" si="10"/>
        <v>No</v>
      </c>
    </row>
    <row r="291" spans="1:53" ht="93" customHeight="1">
      <c r="A291" s="243">
        <v>289</v>
      </c>
      <c r="B291" s="244"/>
      <c r="C291" s="244"/>
      <c r="D291" s="244"/>
      <c r="E291" s="245"/>
      <c r="F291" s="244"/>
      <c r="G291" s="244"/>
      <c r="H291" s="244"/>
      <c r="I291" s="255"/>
      <c r="J291" s="255"/>
      <c r="K291" s="247"/>
      <c r="L291" s="248"/>
      <c r="M291" s="270"/>
      <c r="N291" s="273"/>
      <c r="O291" s="272">
        <f>IFERROR(VLOOKUP(N291,'Listas Generales'!$B$25:$C$29,2,0),0)</f>
        <v>0</v>
      </c>
      <c r="P291" s="273"/>
      <c r="Q291" s="272">
        <f>IFERROR(VLOOKUP(P291,'Listas Generales'!$B$32:$C$36,2,0),0)</f>
        <v>0</v>
      </c>
      <c r="R291" s="273"/>
      <c r="S291" s="272">
        <f>IFERROR(VLOOKUP(R291,'Listas Generales'!$B$40:$C$44,2,0),0)</f>
        <v>0</v>
      </c>
      <c r="T291" s="274">
        <f t="shared" si="9"/>
        <v>0</v>
      </c>
      <c r="U291" s="273" t="str">
        <f>IFERROR(VLOOKUP(T291,'Listas Generales'!$B$4:$C$7,2,0),"-")</f>
        <v>Sin clasificar</v>
      </c>
      <c r="V291" s="249"/>
      <c r="W291" s="279"/>
      <c r="X291" s="280"/>
      <c r="Y291" s="280"/>
      <c r="Z291" s="280"/>
      <c r="AA291" s="280"/>
      <c r="AB291" s="281"/>
      <c r="AC291" s="290"/>
      <c r="AD291" s="285"/>
      <c r="AE291" s="285"/>
      <c r="AF291" s="285"/>
      <c r="AG291" s="285"/>
      <c r="AH291" s="288"/>
      <c r="AI291" s="315"/>
      <c r="AJ291" s="288"/>
      <c r="AK291" s="315"/>
      <c r="AL291" s="285"/>
      <c r="AM291" s="252"/>
      <c r="AN291" s="293" t="str">
        <f>IF(ISERROR(VLOOKUP(AL291,'Listas Ley Transparencia'!$H$3:$M$17,2,0)),"",VLOOKUP(AL291,'Listas Ley Transparencia'!$H$3:$M$17,2,0))</f>
        <v/>
      </c>
      <c r="AO291" s="294" t="str">
        <f>IF(ISERROR(VLOOKUP(AL291,'Listas Ley Transparencia'!$H$3:$M$17,3,0)),"",VLOOKUP(AL291,'Listas Ley Transparencia'!$H$3:$M$17,3,0))</f>
        <v/>
      </c>
      <c r="AP291" s="294" t="str">
        <f>IF(ISERROR(VLOOKUP(AL291,'Listas Ley Transparencia'!$H$3:$M$17,4,0)),"",VLOOKUP(AL291,'Listas Ley Transparencia'!$H$3:$M$17,4,0))</f>
        <v/>
      </c>
      <c r="AQ291" s="295" t="str">
        <f>IF(ISERROR(VLOOKUP(AL291,'Listas Ley Transparencia'!$H$3:$M$17,6,0)),"",VLOOKUP(AL291,'Listas Ley Transparencia'!$H$3:$M$17,6,0))</f>
        <v/>
      </c>
      <c r="AR291" s="279"/>
      <c r="AS291" s="251"/>
      <c r="AT291" s="280"/>
      <c r="AU291" s="280"/>
      <c r="AV291" s="242"/>
      <c r="AW291" s="303"/>
      <c r="AX291" s="304"/>
      <c r="AY291" s="305"/>
      <c r="AZ291" s="305"/>
      <c r="BA291" s="306" t="str">
        <f t="shared" si="10"/>
        <v>No</v>
      </c>
    </row>
    <row r="292" spans="1:53" ht="93" customHeight="1">
      <c r="A292" s="243">
        <v>290</v>
      </c>
      <c r="B292" s="244"/>
      <c r="C292" s="244"/>
      <c r="D292" s="244"/>
      <c r="E292" s="245"/>
      <c r="F292" s="244"/>
      <c r="G292" s="244"/>
      <c r="H292" s="244"/>
      <c r="I292" s="255"/>
      <c r="J292" s="255"/>
      <c r="K292" s="247"/>
      <c r="L292" s="248"/>
      <c r="M292" s="270"/>
      <c r="N292" s="273"/>
      <c r="O292" s="272">
        <f>IFERROR(VLOOKUP(N292,'Listas Generales'!$B$25:$C$29,2,0),0)</f>
        <v>0</v>
      </c>
      <c r="P292" s="273"/>
      <c r="Q292" s="272">
        <f>IFERROR(VLOOKUP(P292,'Listas Generales'!$B$32:$C$36,2,0),0)</f>
        <v>0</v>
      </c>
      <c r="R292" s="273"/>
      <c r="S292" s="272">
        <f>IFERROR(VLOOKUP(R292,'Listas Generales'!$B$40:$C$44,2,0),0)</f>
        <v>0</v>
      </c>
      <c r="T292" s="274">
        <f t="shared" si="9"/>
        <v>0</v>
      </c>
      <c r="U292" s="273" t="str">
        <f>IFERROR(VLOOKUP(T292,'Listas Generales'!$B$4:$C$7,2,0),"-")</f>
        <v>Sin clasificar</v>
      </c>
      <c r="V292" s="249"/>
      <c r="W292" s="279"/>
      <c r="X292" s="280"/>
      <c r="Y292" s="280"/>
      <c r="Z292" s="280"/>
      <c r="AA292" s="280"/>
      <c r="AB292" s="281"/>
      <c r="AC292" s="290"/>
      <c r="AD292" s="285"/>
      <c r="AE292" s="285"/>
      <c r="AF292" s="285"/>
      <c r="AG292" s="285"/>
      <c r="AH292" s="288"/>
      <c r="AI292" s="315"/>
      <c r="AJ292" s="288"/>
      <c r="AK292" s="315"/>
      <c r="AL292" s="285"/>
      <c r="AM292" s="252"/>
      <c r="AN292" s="293" t="str">
        <f>IF(ISERROR(VLOOKUP(AL292,'Listas Ley Transparencia'!$H$3:$M$17,2,0)),"",VLOOKUP(AL292,'Listas Ley Transparencia'!$H$3:$M$17,2,0))</f>
        <v/>
      </c>
      <c r="AO292" s="294" t="str">
        <f>IF(ISERROR(VLOOKUP(AL292,'Listas Ley Transparencia'!$H$3:$M$17,3,0)),"",VLOOKUP(AL292,'Listas Ley Transparencia'!$H$3:$M$17,3,0))</f>
        <v/>
      </c>
      <c r="AP292" s="294" t="str">
        <f>IF(ISERROR(VLOOKUP(AL292,'Listas Ley Transparencia'!$H$3:$M$17,4,0)),"",VLOOKUP(AL292,'Listas Ley Transparencia'!$H$3:$M$17,4,0))</f>
        <v/>
      </c>
      <c r="AQ292" s="295" t="str">
        <f>IF(ISERROR(VLOOKUP(AL292,'Listas Ley Transparencia'!$H$3:$M$17,6,0)),"",VLOOKUP(AL292,'Listas Ley Transparencia'!$H$3:$M$17,6,0))</f>
        <v/>
      </c>
      <c r="AR292" s="279"/>
      <c r="AS292" s="251"/>
      <c r="AT292" s="280"/>
      <c r="AU292" s="280"/>
      <c r="AV292" s="242"/>
      <c r="AW292" s="303"/>
      <c r="AX292" s="304"/>
      <c r="AY292" s="305"/>
      <c r="AZ292" s="305"/>
      <c r="BA292" s="306" t="str">
        <f t="shared" si="10"/>
        <v>No</v>
      </c>
    </row>
    <row r="293" spans="1:53" ht="93" customHeight="1">
      <c r="A293" s="243">
        <v>291</v>
      </c>
      <c r="B293" s="244"/>
      <c r="C293" s="244"/>
      <c r="D293" s="244"/>
      <c r="E293" s="245"/>
      <c r="F293" s="244"/>
      <c r="G293" s="244"/>
      <c r="H293" s="244"/>
      <c r="I293" s="255"/>
      <c r="J293" s="255"/>
      <c r="K293" s="247"/>
      <c r="L293" s="248"/>
      <c r="M293" s="270"/>
      <c r="N293" s="273"/>
      <c r="O293" s="272">
        <f>IFERROR(VLOOKUP(N293,'Listas Generales'!$B$25:$C$29,2,0),0)</f>
        <v>0</v>
      </c>
      <c r="P293" s="273"/>
      <c r="Q293" s="272">
        <f>IFERROR(VLOOKUP(P293,'Listas Generales'!$B$32:$C$36,2,0),0)</f>
        <v>0</v>
      </c>
      <c r="R293" s="273"/>
      <c r="S293" s="272">
        <f>IFERROR(VLOOKUP(R293,'Listas Generales'!$B$40:$C$44,2,0),0)</f>
        <v>0</v>
      </c>
      <c r="T293" s="274">
        <f t="shared" si="9"/>
        <v>0</v>
      </c>
      <c r="U293" s="273" t="str">
        <f>IFERROR(VLOOKUP(T293,'Listas Generales'!$B$4:$C$7,2,0),"-")</f>
        <v>Sin clasificar</v>
      </c>
      <c r="V293" s="249"/>
      <c r="W293" s="279"/>
      <c r="X293" s="280"/>
      <c r="Y293" s="280"/>
      <c r="Z293" s="280"/>
      <c r="AA293" s="280"/>
      <c r="AB293" s="281"/>
      <c r="AC293" s="290"/>
      <c r="AD293" s="285"/>
      <c r="AE293" s="285"/>
      <c r="AF293" s="285"/>
      <c r="AG293" s="285"/>
      <c r="AH293" s="288"/>
      <c r="AI293" s="315"/>
      <c r="AJ293" s="288"/>
      <c r="AK293" s="315"/>
      <c r="AL293" s="285"/>
      <c r="AM293" s="252"/>
      <c r="AN293" s="293" t="str">
        <f>IF(ISERROR(VLOOKUP(AL293,'Listas Ley Transparencia'!$H$3:$M$17,2,0)),"",VLOOKUP(AL293,'Listas Ley Transparencia'!$H$3:$M$17,2,0))</f>
        <v/>
      </c>
      <c r="AO293" s="294" t="str">
        <f>IF(ISERROR(VLOOKUP(AL293,'Listas Ley Transparencia'!$H$3:$M$17,3,0)),"",VLOOKUP(AL293,'Listas Ley Transparencia'!$H$3:$M$17,3,0))</f>
        <v/>
      </c>
      <c r="AP293" s="294" t="str">
        <f>IF(ISERROR(VLOOKUP(AL293,'Listas Ley Transparencia'!$H$3:$M$17,4,0)),"",VLOOKUP(AL293,'Listas Ley Transparencia'!$H$3:$M$17,4,0))</f>
        <v/>
      </c>
      <c r="AQ293" s="295" t="str">
        <f>IF(ISERROR(VLOOKUP(AL293,'Listas Ley Transparencia'!$H$3:$M$17,6,0)),"",VLOOKUP(AL293,'Listas Ley Transparencia'!$H$3:$M$17,6,0))</f>
        <v/>
      </c>
      <c r="AR293" s="279"/>
      <c r="AS293" s="251"/>
      <c r="AT293" s="280"/>
      <c r="AU293" s="280"/>
      <c r="AV293" s="242"/>
      <c r="AW293" s="303"/>
      <c r="AX293" s="304"/>
      <c r="AY293" s="305"/>
      <c r="AZ293" s="305"/>
      <c r="BA293" s="306" t="str">
        <f t="shared" si="10"/>
        <v>No</v>
      </c>
    </row>
    <row r="294" spans="1:53" ht="93" customHeight="1">
      <c r="A294" s="243">
        <v>292</v>
      </c>
      <c r="B294" s="244"/>
      <c r="C294" s="244"/>
      <c r="D294" s="244"/>
      <c r="E294" s="245"/>
      <c r="F294" s="244"/>
      <c r="G294" s="244"/>
      <c r="H294" s="244"/>
      <c r="I294" s="255"/>
      <c r="J294" s="255"/>
      <c r="K294" s="247"/>
      <c r="L294" s="248"/>
      <c r="M294" s="270"/>
      <c r="N294" s="273"/>
      <c r="O294" s="272">
        <f>IFERROR(VLOOKUP(N294,'Listas Generales'!$B$25:$C$29,2,0),0)</f>
        <v>0</v>
      </c>
      <c r="P294" s="273"/>
      <c r="Q294" s="272">
        <f>IFERROR(VLOOKUP(P294,'Listas Generales'!$B$32:$C$36,2,0),0)</f>
        <v>0</v>
      </c>
      <c r="R294" s="273"/>
      <c r="S294" s="272">
        <f>IFERROR(VLOOKUP(R294,'Listas Generales'!$B$40:$C$44,2,0),0)</f>
        <v>0</v>
      </c>
      <c r="T294" s="274">
        <f t="shared" si="9"/>
        <v>0</v>
      </c>
      <c r="U294" s="273" t="str">
        <f>IFERROR(VLOOKUP(T294,'Listas Generales'!$B$4:$C$7,2,0),"-")</f>
        <v>Sin clasificar</v>
      </c>
      <c r="V294" s="249"/>
      <c r="W294" s="279"/>
      <c r="X294" s="280"/>
      <c r="Y294" s="280"/>
      <c r="Z294" s="280"/>
      <c r="AA294" s="280"/>
      <c r="AB294" s="281"/>
      <c r="AC294" s="290"/>
      <c r="AD294" s="285"/>
      <c r="AE294" s="285"/>
      <c r="AF294" s="285"/>
      <c r="AG294" s="285"/>
      <c r="AH294" s="288"/>
      <c r="AI294" s="315"/>
      <c r="AJ294" s="288"/>
      <c r="AK294" s="315"/>
      <c r="AL294" s="285"/>
      <c r="AM294" s="252"/>
      <c r="AN294" s="293" t="str">
        <f>IF(ISERROR(VLOOKUP(AL294,'Listas Ley Transparencia'!$H$3:$M$17,2,0)),"",VLOOKUP(AL294,'Listas Ley Transparencia'!$H$3:$M$17,2,0))</f>
        <v/>
      </c>
      <c r="AO294" s="294" t="str">
        <f>IF(ISERROR(VLOOKUP(AL294,'Listas Ley Transparencia'!$H$3:$M$17,3,0)),"",VLOOKUP(AL294,'Listas Ley Transparencia'!$H$3:$M$17,3,0))</f>
        <v/>
      </c>
      <c r="AP294" s="294" t="str">
        <f>IF(ISERROR(VLOOKUP(AL294,'Listas Ley Transparencia'!$H$3:$M$17,4,0)),"",VLOOKUP(AL294,'Listas Ley Transparencia'!$H$3:$M$17,4,0))</f>
        <v/>
      </c>
      <c r="AQ294" s="295" t="str">
        <f>IF(ISERROR(VLOOKUP(AL294,'Listas Ley Transparencia'!$H$3:$M$17,6,0)),"",VLOOKUP(AL294,'Listas Ley Transparencia'!$H$3:$M$17,6,0))</f>
        <v/>
      </c>
      <c r="AR294" s="279"/>
      <c r="AS294" s="251"/>
      <c r="AT294" s="280"/>
      <c r="AU294" s="280"/>
      <c r="AV294" s="242"/>
      <c r="AW294" s="303"/>
      <c r="AX294" s="304"/>
      <c r="AY294" s="305"/>
      <c r="AZ294" s="305"/>
      <c r="BA294" s="306" t="str">
        <f t="shared" si="10"/>
        <v>No</v>
      </c>
    </row>
    <row r="295" spans="1:53" ht="93" customHeight="1">
      <c r="A295" s="243">
        <v>293</v>
      </c>
      <c r="B295" s="244"/>
      <c r="C295" s="244"/>
      <c r="D295" s="244"/>
      <c r="E295" s="245"/>
      <c r="F295" s="244"/>
      <c r="G295" s="244"/>
      <c r="H295" s="244"/>
      <c r="I295" s="255"/>
      <c r="J295" s="255"/>
      <c r="K295" s="247"/>
      <c r="L295" s="248"/>
      <c r="M295" s="270"/>
      <c r="N295" s="273"/>
      <c r="O295" s="272">
        <f>IFERROR(VLOOKUP(N295,'Listas Generales'!$B$25:$C$29,2,0),0)</f>
        <v>0</v>
      </c>
      <c r="P295" s="273"/>
      <c r="Q295" s="272">
        <f>IFERROR(VLOOKUP(P295,'Listas Generales'!$B$32:$C$36,2,0),0)</f>
        <v>0</v>
      </c>
      <c r="R295" s="273"/>
      <c r="S295" s="272">
        <f>IFERROR(VLOOKUP(R295,'Listas Generales'!$B$40:$C$44,2,0),0)</f>
        <v>0</v>
      </c>
      <c r="T295" s="274">
        <f t="shared" si="9"/>
        <v>0</v>
      </c>
      <c r="U295" s="273" t="str">
        <f>IFERROR(VLOOKUP(T295,'Listas Generales'!$B$4:$C$7,2,0),"-")</f>
        <v>Sin clasificar</v>
      </c>
      <c r="V295" s="249"/>
      <c r="W295" s="279"/>
      <c r="X295" s="280"/>
      <c r="Y295" s="280"/>
      <c r="Z295" s="280"/>
      <c r="AA295" s="280"/>
      <c r="AB295" s="281"/>
      <c r="AC295" s="290"/>
      <c r="AD295" s="285"/>
      <c r="AE295" s="285"/>
      <c r="AF295" s="285"/>
      <c r="AG295" s="285"/>
      <c r="AH295" s="288"/>
      <c r="AI295" s="315"/>
      <c r="AJ295" s="288"/>
      <c r="AK295" s="315"/>
      <c r="AL295" s="285"/>
      <c r="AM295" s="252"/>
      <c r="AN295" s="293" t="str">
        <f>IF(ISERROR(VLOOKUP(AL295,'Listas Ley Transparencia'!$H$3:$M$17,2,0)),"",VLOOKUP(AL295,'Listas Ley Transparencia'!$H$3:$M$17,2,0))</f>
        <v/>
      </c>
      <c r="AO295" s="294" t="str">
        <f>IF(ISERROR(VLOOKUP(AL295,'Listas Ley Transparencia'!$H$3:$M$17,3,0)),"",VLOOKUP(AL295,'Listas Ley Transparencia'!$H$3:$M$17,3,0))</f>
        <v/>
      </c>
      <c r="AP295" s="294" t="str">
        <f>IF(ISERROR(VLOOKUP(AL295,'Listas Ley Transparencia'!$H$3:$M$17,4,0)),"",VLOOKUP(AL295,'Listas Ley Transparencia'!$H$3:$M$17,4,0))</f>
        <v/>
      </c>
      <c r="AQ295" s="295" t="str">
        <f>IF(ISERROR(VLOOKUP(AL295,'Listas Ley Transparencia'!$H$3:$M$17,6,0)),"",VLOOKUP(AL295,'Listas Ley Transparencia'!$H$3:$M$17,6,0))</f>
        <v/>
      </c>
      <c r="AR295" s="279"/>
      <c r="AS295" s="251"/>
      <c r="AT295" s="280"/>
      <c r="AU295" s="280"/>
      <c r="AV295" s="242"/>
      <c r="AW295" s="303"/>
      <c r="AX295" s="304"/>
      <c r="AY295" s="305"/>
      <c r="AZ295" s="305"/>
      <c r="BA295" s="306" t="str">
        <f t="shared" si="10"/>
        <v>No</v>
      </c>
    </row>
    <row r="296" spans="1:53" ht="93" customHeight="1">
      <c r="A296" s="243">
        <v>294</v>
      </c>
      <c r="B296" s="244"/>
      <c r="C296" s="244"/>
      <c r="D296" s="244"/>
      <c r="E296" s="245"/>
      <c r="F296" s="244"/>
      <c r="G296" s="244"/>
      <c r="H296" s="244"/>
      <c r="I296" s="255"/>
      <c r="J296" s="255"/>
      <c r="K296" s="247"/>
      <c r="L296" s="248"/>
      <c r="M296" s="270"/>
      <c r="N296" s="273"/>
      <c r="O296" s="272">
        <f>IFERROR(VLOOKUP(N296,'Listas Generales'!$B$25:$C$29,2,0),0)</f>
        <v>0</v>
      </c>
      <c r="P296" s="273"/>
      <c r="Q296" s="272">
        <f>IFERROR(VLOOKUP(P296,'Listas Generales'!$B$32:$C$36,2,0),0)</f>
        <v>0</v>
      </c>
      <c r="R296" s="273"/>
      <c r="S296" s="272">
        <f>IFERROR(VLOOKUP(R296,'Listas Generales'!$B$40:$C$44,2,0),0)</f>
        <v>0</v>
      </c>
      <c r="T296" s="274">
        <f t="shared" si="9"/>
        <v>0</v>
      </c>
      <c r="U296" s="273" t="str">
        <f>IFERROR(VLOOKUP(T296,'Listas Generales'!$B$4:$C$7,2,0),"-")</f>
        <v>Sin clasificar</v>
      </c>
      <c r="V296" s="249"/>
      <c r="W296" s="279"/>
      <c r="X296" s="280"/>
      <c r="Y296" s="280"/>
      <c r="Z296" s="280"/>
      <c r="AA296" s="280"/>
      <c r="AB296" s="281"/>
      <c r="AC296" s="290"/>
      <c r="AD296" s="285"/>
      <c r="AE296" s="285"/>
      <c r="AF296" s="285"/>
      <c r="AG296" s="285"/>
      <c r="AH296" s="288"/>
      <c r="AI296" s="315"/>
      <c r="AJ296" s="288"/>
      <c r="AK296" s="315"/>
      <c r="AL296" s="285"/>
      <c r="AM296" s="252"/>
      <c r="AN296" s="293" t="str">
        <f>IF(ISERROR(VLOOKUP(AL296,'Listas Ley Transparencia'!$H$3:$M$17,2,0)),"",VLOOKUP(AL296,'Listas Ley Transparencia'!$H$3:$M$17,2,0))</f>
        <v/>
      </c>
      <c r="AO296" s="294" t="str">
        <f>IF(ISERROR(VLOOKUP(AL296,'Listas Ley Transparencia'!$H$3:$M$17,3,0)),"",VLOOKUP(AL296,'Listas Ley Transparencia'!$H$3:$M$17,3,0))</f>
        <v/>
      </c>
      <c r="AP296" s="294" t="str">
        <f>IF(ISERROR(VLOOKUP(AL296,'Listas Ley Transparencia'!$H$3:$M$17,4,0)),"",VLOOKUP(AL296,'Listas Ley Transparencia'!$H$3:$M$17,4,0))</f>
        <v/>
      </c>
      <c r="AQ296" s="295" t="str">
        <f>IF(ISERROR(VLOOKUP(AL296,'Listas Ley Transparencia'!$H$3:$M$17,6,0)),"",VLOOKUP(AL296,'Listas Ley Transparencia'!$H$3:$M$17,6,0))</f>
        <v/>
      </c>
      <c r="AR296" s="279"/>
      <c r="AS296" s="251"/>
      <c r="AT296" s="280"/>
      <c r="AU296" s="280"/>
      <c r="AV296" s="242"/>
      <c r="AW296" s="303"/>
      <c r="AX296" s="304"/>
      <c r="AY296" s="305"/>
      <c r="AZ296" s="305"/>
      <c r="BA296" s="306" t="str">
        <f t="shared" si="10"/>
        <v>No</v>
      </c>
    </row>
    <row r="297" spans="1:53" ht="93" customHeight="1">
      <c r="A297" s="243">
        <v>295</v>
      </c>
      <c r="B297" s="244"/>
      <c r="C297" s="244"/>
      <c r="D297" s="244"/>
      <c r="E297" s="245"/>
      <c r="F297" s="244"/>
      <c r="G297" s="244"/>
      <c r="H297" s="244"/>
      <c r="I297" s="255"/>
      <c r="J297" s="255"/>
      <c r="K297" s="247"/>
      <c r="L297" s="248"/>
      <c r="M297" s="270"/>
      <c r="N297" s="273"/>
      <c r="O297" s="272">
        <f>IFERROR(VLOOKUP(N297,'Listas Generales'!$B$25:$C$29,2,0),0)</f>
        <v>0</v>
      </c>
      <c r="P297" s="273"/>
      <c r="Q297" s="272">
        <f>IFERROR(VLOOKUP(P297,'Listas Generales'!$B$32:$C$36,2,0),0)</f>
        <v>0</v>
      </c>
      <c r="R297" s="273"/>
      <c r="S297" s="272">
        <f>IFERROR(VLOOKUP(R297,'Listas Generales'!$B$40:$C$44,2,0),0)</f>
        <v>0</v>
      </c>
      <c r="T297" s="274">
        <f t="shared" si="9"/>
        <v>0</v>
      </c>
      <c r="U297" s="273" t="str">
        <f>IFERROR(VLOOKUP(T297,'Listas Generales'!$B$4:$C$7,2,0),"-")</f>
        <v>Sin clasificar</v>
      </c>
      <c r="V297" s="249"/>
      <c r="W297" s="279"/>
      <c r="X297" s="280"/>
      <c r="Y297" s="280"/>
      <c r="Z297" s="280"/>
      <c r="AA297" s="280"/>
      <c r="AB297" s="281"/>
      <c r="AC297" s="290"/>
      <c r="AD297" s="285"/>
      <c r="AE297" s="285"/>
      <c r="AF297" s="285"/>
      <c r="AG297" s="285"/>
      <c r="AH297" s="288"/>
      <c r="AI297" s="315"/>
      <c r="AJ297" s="288"/>
      <c r="AK297" s="315"/>
      <c r="AL297" s="285"/>
      <c r="AM297" s="252"/>
      <c r="AN297" s="293" t="str">
        <f>IF(ISERROR(VLOOKUP(AL297,'Listas Ley Transparencia'!$H$3:$M$17,2,0)),"",VLOOKUP(AL297,'Listas Ley Transparencia'!$H$3:$M$17,2,0))</f>
        <v/>
      </c>
      <c r="AO297" s="294" t="str">
        <f>IF(ISERROR(VLOOKUP(AL297,'Listas Ley Transparencia'!$H$3:$M$17,3,0)),"",VLOOKUP(AL297,'Listas Ley Transparencia'!$H$3:$M$17,3,0))</f>
        <v/>
      </c>
      <c r="AP297" s="294" t="str">
        <f>IF(ISERROR(VLOOKUP(AL297,'Listas Ley Transparencia'!$H$3:$M$17,4,0)),"",VLOOKUP(AL297,'Listas Ley Transparencia'!$H$3:$M$17,4,0))</f>
        <v/>
      </c>
      <c r="AQ297" s="295" t="str">
        <f>IF(ISERROR(VLOOKUP(AL297,'Listas Ley Transparencia'!$H$3:$M$17,6,0)),"",VLOOKUP(AL297,'Listas Ley Transparencia'!$H$3:$M$17,6,0))</f>
        <v/>
      </c>
      <c r="AR297" s="279"/>
      <c r="AS297" s="251"/>
      <c r="AT297" s="280"/>
      <c r="AU297" s="280"/>
      <c r="AV297" s="242"/>
      <c r="AW297" s="303"/>
      <c r="AX297" s="304"/>
      <c r="AY297" s="305"/>
      <c r="AZ297" s="305"/>
      <c r="BA297" s="306" t="str">
        <f t="shared" si="10"/>
        <v>No</v>
      </c>
    </row>
    <row r="298" spans="1:53" ht="93" customHeight="1">
      <c r="A298" s="243">
        <v>296</v>
      </c>
      <c r="B298" s="244"/>
      <c r="C298" s="244"/>
      <c r="D298" s="244"/>
      <c r="E298" s="245"/>
      <c r="F298" s="244"/>
      <c r="G298" s="244"/>
      <c r="H298" s="244"/>
      <c r="I298" s="255"/>
      <c r="J298" s="255"/>
      <c r="K298" s="247"/>
      <c r="L298" s="248"/>
      <c r="M298" s="270"/>
      <c r="N298" s="273"/>
      <c r="O298" s="272">
        <f>IFERROR(VLOOKUP(N298,'Listas Generales'!$B$25:$C$29,2,0),0)</f>
        <v>0</v>
      </c>
      <c r="P298" s="273"/>
      <c r="Q298" s="272">
        <f>IFERROR(VLOOKUP(P298,'Listas Generales'!$B$32:$C$36,2,0),0)</f>
        <v>0</v>
      </c>
      <c r="R298" s="273"/>
      <c r="S298" s="272">
        <f>IFERROR(VLOOKUP(R298,'Listas Generales'!$B$40:$C$44,2,0),0)</f>
        <v>0</v>
      </c>
      <c r="T298" s="274">
        <f t="shared" si="9"/>
        <v>0</v>
      </c>
      <c r="U298" s="273" t="str">
        <f>IFERROR(VLOOKUP(T298,'Listas Generales'!$B$4:$C$7,2,0),"-")</f>
        <v>Sin clasificar</v>
      </c>
      <c r="V298" s="249"/>
      <c r="W298" s="279"/>
      <c r="X298" s="280"/>
      <c r="Y298" s="280"/>
      <c r="Z298" s="280"/>
      <c r="AA298" s="280"/>
      <c r="AB298" s="281"/>
      <c r="AC298" s="290"/>
      <c r="AD298" s="285"/>
      <c r="AE298" s="285"/>
      <c r="AF298" s="285"/>
      <c r="AG298" s="285"/>
      <c r="AH298" s="288"/>
      <c r="AI298" s="315"/>
      <c r="AJ298" s="288"/>
      <c r="AK298" s="315"/>
      <c r="AL298" s="285"/>
      <c r="AM298" s="252"/>
      <c r="AN298" s="293" t="str">
        <f>IF(ISERROR(VLOOKUP(AL298,'Listas Ley Transparencia'!$H$3:$M$17,2,0)),"",VLOOKUP(AL298,'Listas Ley Transparencia'!$H$3:$M$17,2,0))</f>
        <v/>
      </c>
      <c r="AO298" s="294" t="str">
        <f>IF(ISERROR(VLOOKUP(AL298,'Listas Ley Transparencia'!$H$3:$M$17,3,0)),"",VLOOKUP(AL298,'Listas Ley Transparencia'!$H$3:$M$17,3,0))</f>
        <v/>
      </c>
      <c r="AP298" s="294" t="str">
        <f>IF(ISERROR(VLOOKUP(AL298,'Listas Ley Transparencia'!$H$3:$M$17,4,0)),"",VLOOKUP(AL298,'Listas Ley Transparencia'!$H$3:$M$17,4,0))</f>
        <v/>
      </c>
      <c r="AQ298" s="295" t="str">
        <f>IF(ISERROR(VLOOKUP(AL298,'Listas Ley Transparencia'!$H$3:$M$17,6,0)),"",VLOOKUP(AL298,'Listas Ley Transparencia'!$H$3:$M$17,6,0))</f>
        <v/>
      </c>
      <c r="AR298" s="279"/>
      <c r="AS298" s="251"/>
      <c r="AT298" s="280"/>
      <c r="AU298" s="280"/>
      <c r="AV298" s="242"/>
      <c r="AW298" s="303"/>
      <c r="AX298" s="304"/>
      <c r="AY298" s="305"/>
      <c r="AZ298" s="305"/>
      <c r="BA298" s="306" t="str">
        <f t="shared" si="10"/>
        <v>No</v>
      </c>
    </row>
    <row r="299" spans="1:53" ht="93" customHeight="1">
      <c r="A299" s="243">
        <v>297</v>
      </c>
      <c r="B299" s="244"/>
      <c r="C299" s="244"/>
      <c r="D299" s="244"/>
      <c r="E299" s="245"/>
      <c r="F299" s="244"/>
      <c r="G299" s="244"/>
      <c r="H299" s="244"/>
      <c r="I299" s="255"/>
      <c r="J299" s="255"/>
      <c r="K299" s="247"/>
      <c r="L299" s="248"/>
      <c r="M299" s="270"/>
      <c r="N299" s="273"/>
      <c r="O299" s="272">
        <f>IFERROR(VLOOKUP(N299,'Listas Generales'!$B$25:$C$29,2,0),0)</f>
        <v>0</v>
      </c>
      <c r="P299" s="273"/>
      <c r="Q299" s="272">
        <f>IFERROR(VLOOKUP(P299,'Listas Generales'!$B$32:$C$36,2,0),0)</f>
        <v>0</v>
      </c>
      <c r="R299" s="273"/>
      <c r="S299" s="272">
        <f>IFERROR(VLOOKUP(R299,'Listas Generales'!$B$40:$C$44,2,0),0)</f>
        <v>0</v>
      </c>
      <c r="T299" s="274">
        <f t="shared" si="9"/>
        <v>0</v>
      </c>
      <c r="U299" s="273" t="str">
        <f>IFERROR(VLOOKUP(T299,'Listas Generales'!$B$4:$C$7,2,0),"-")</f>
        <v>Sin clasificar</v>
      </c>
      <c r="V299" s="249"/>
      <c r="W299" s="279"/>
      <c r="X299" s="280"/>
      <c r="Y299" s="280"/>
      <c r="Z299" s="280"/>
      <c r="AA299" s="280"/>
      <c r="AB299" s="281"/>
      <c r="AC299" s="290"/>
      <c r="AD299" s="285"/>
      <c r="AE299" s="285"/>
      <c r="AF299" s="285"/>
      <c r="AG299" s="285"/>
      <c r="AH299" s="288"/>
      <c r="AI299" s="315"/>
      <c r="AJ299" s="288"/>
      <c r="AK299" s="315"/>
      <c r="AL299" s="285"/>
      <c r="AM299" s="252"/>
      <c r="AN299" s="293" t="str">
        <f>IF(ISERROR(VLOOKUP(AL299,'Listas Ley Transparencia'!$H$3:$M$17,2,0)),"",VLOOKUP(AL299,'Listas Ley Transparencia'!$H$3:$M$17,2,0))</f>
        <v/>
      </c>
      <c r="AO299" s="294" t="str">
        <f>IF(ISERROR(VLOOKUP(AL299,'Listas Ley Transparencia'!$H$3:$M$17,3,0)),"",VLOOKUP(AL299,'Listas Ley Transparencia'!$H$3:$M$17,3,0))</f>
        <v/>
      </c>
      <c r="AP299" s="294" t="str">
        <f>IF(ISERROR(VLOOKUP(AL299,'Listas Ley Transparencia'!$H$3:$M$17,4,0)),"",VLOOKUP(AL299,'Listas Ley Transparencia'!$H$3:$M$17,4,0))</f>
        <v/>
      </c>
      <c r="AQ299" s="295" t="str">
        <f>IF(ISERROR(VLOOKUP(AL299,'Listas Ley Transparencia'!$H$3:$M$17,6,0)),"",VLOOKUP(AL299,'Listas Ley Transparencia'!$H$3:$M$17,6,0))</f>
        <v/>
      </c>
      <c r="AR299" s="279"/>
      <c r="AS299" s="251"/>
      <c r="AT299" s="280"/>
      <c r="AU299" s="280"/>
      <c r="AV299" s="242"/>
      <c r="AW299" s="303"/>
      <c r="AX299" s="304"/>
      <c r="AY299" s="305"/>
      <c r="AZ299" s="305"/>
      <c r="BA299" s="306" t="str">
        <f t="shared" si="10"/>
        <v>No</v>
      </c>
    </row>
    <row r="300" spans="1:53" ht="93" customHeight="1">
      <c r="A300" s="243">
        <v>298</v>
      </c>
      <c r="B300" s="244"/>
      <c r="C300" s="244"/>
      <c r="D300" s="244"/>
      <c r="E300" s="245"/>
      <c r="F300" s="244"/>
      <c r="G300" s="244"/>
      <c r="H300" s="244"/>
      <c r="I300" s="255"/>
      <c r="J300" s="255"/>
      <c r="K300" s="247"/>
      <c r="L300" s="248"/>
      <c r="M300" s="270"/>
      <c r="N300" s="273"/>
      <c r="O300" s="272">
        <f>IFERROR(VLOOKUP(N300,'Listas Generales'!$B$25:$C$29,2,0),0)</f>
        <v>0</v>
      </c>
      <c r="P300" s="273"/>
      <c r="Q300" s="272">
        <f>IFERROR(VLOOKUP(P300,'Listas Generales'!$B$32:$C$36,2,0),0)</f>
        <v>0</v>
      </c>
      <c r="R300" s="273"/>
      <c r="S300" s="272">
        <f>IFERROR(VLOOKUP(R300,'Listas Generales'!$B$40:$C$44,2,0),0)</f>
        <v>0</v>
      </c>
      <c r="T300" s="274">
        <f t="shared" si="9"/>
        <v>0</v>
      </c>
      <c r="U300" s="273" t="str">
        <f>IFERROR(VLOOKUP(T300,'Listas Generales'!$B$4:$C$7,2,0),"-")</f>
        <v>Sin clasificar</v>
      </c>
      <c r="V300" s="249"/>
      <c r="W300" s="279"/>
      <c r="X300" s="280"/>
      <c r="Y300" s="280"/>
      <c r="Z300" s="280"/>
      <c r="AA300" s="280"/>
      <c r="AB300" s="281"/>
      <c r="AC300" s="290"/>
      <c r="AD300" s="285"/>
      <c r="AE300" s="285"/>
      <c r="AF300" s="285"/>
      <c r="AG300" s="285"/>
      <c r="AH300" s="288"/>
      <c r="AI300" s="315"/>
      <c r="AJ300" s="288"/>
      <c r="AK300" s="315"/>
      <c r="AL300" s="285"/>
      <c r="AM300" s="252"/>
      <c r="AN300" s="293" t="str">
        <f>IF(ISERROR(VLOOKUP(AL300,'Listas Ley Transparencia'!$H$3:$M$17,2,0)),"",VLOOKUP(AL300,'Listas Ley Transparencia'!$H$3:$M$17,2,0))</f>
        <v/>
      </c>
      <c r="AO300" s="294" t="str">
        <f>IF(ISERROR(VLOOKUP(AL300,'Listas Ley Transparencia'!$H$3:$M$17,3,0)),"",VLOOKUP(AL300,'Listas Ley Transparencia'!$H$3:$M$17,3,0))</f>
        <v/>
      </c>
      <c r="AP300" s="294" t="str">
        <f>IF(ISERROR(VLOOKUP(AL300,'Listas Ley Transparencia'!$H$3:$M$17,4,0)),"",VLOOKUP(AL300,'Listas Ley Transparencia'!$H$3:$M$17,4,0))</f>
        <v/>
      </c>
      <c r="AQ300" s="295" t="str">
        <f>IF(ISERROR(VLOOKUP(AL300,'Listas Ley Transparencia'!$H$3:$M$17,6,0)),"",VLOOKUP(AL300,'Listas Ley Transparencia'!$H$3:$M$17,6,0))</f>
        <v/>
      </c>
      <c r="AR300" s="279"/>
      <c r="AS300" s="251"/>
      <c r="AT300" s="280"/>
      <c r="AU300" s="280"/>
      <c r="AV300" s="242"/>
      <c r="AW300" s="303"/>
      <c r="AX300" s="304"/>
      <c r="AY300" s="305"/>
      <c r="AZ300" s="305"/>
      <c r="BA300" s="306" t="str">
        <f t="shared" si="10"/>
        <v>No</v>
      </c>
    </row>
    <row r="301" spans="1:53" ht="93" customHeight="1" thickBot="1">
      <c r="A301" s="260">
        <v>299</v>
      </c>
      <c r="B301" s="260"/>
      <c r="C301" s="260"/>
      <c r="D301" s="260"/>
      <c r="E301" s="261"/>
      <c r="F301" s="260"/>
      <c r="G301" s="260"/>
      <c r="H301" s="260"/>
      <c r="I301" s="262"/>
      <c r="J301" s="262"/>
      <c r="K301" s="263"/>
      <c r="L301" s="264"/>
      <c r="M301" s="275"/>
      <c r="N301" s="276"/>
      <c r="O301" s="277">
        <f>IFERROR(VLOOKUP(N301,'Listas Generales'!$B$25:$C$29,2,0),0)</f>
        <v>0</v>
      </c>
      <c r="P301" s="276"/>
      <c r="Q301" s="277">
        <f>IFERROR(VLOOKUP(P301,'Listas Generales'!$B$32:$C$36,2,0),0)</f>
        <v>0</v>
      </c>
      <c r="R301" s="276"/>
      <c r="S301" s="277">
        <f>IFERROR(VLOOKUP(R301,'Listas Generales'!$B$40:$C$44,2,0),0)</f>
        <v>0</v>
      </c>
      <c r="T301" s="278">
        <f t="shared" si="9"/>
        <v>0</v>
      </c>
      <c r="U301" s="276" t="str">
        <f>IFERROR(VLOOKUP(T301,'Listas Generales'!$B$4:$C$7,2,0),"-")</f>
        <v>Sin clasificar</v>
      </c>
      <c r="V301" s="265"/>
      <c r="W301" s="282"/>
      <c r="X301" s="283"/>
      <c r="Y301" s="283"/>
      <c r="Z301" s="283"/>
      <c r="AA301" s="283"/>
      <c r="AB301" s="284"/>
      <c r="AC301" s="291"/>
      <c r="AD301" s="292"/>
      <c r="AE301" s="292"/>
      <c r="AF301" s="292"/>
      <c r="AG301" s="292"/>
      <c r="AH301" s="292"/>
      <c r="AI301" s="316"/>
      <c r="AJ301" s="292"/>
      <c r="AK301" s="316"/>
      <c r="AL301" s="292"/>
      <c r="AM301" s="268"/>
      <c r="AN301" s="296" t="str">
        <f>IF(ISERROR(VLOOKUP(AL301,'Listas Ley Transparencia'!$H$3:$M$17,2,0)),"",VLOOKUP(AL301,'Listas Ley Transparencia'!$H$3:$M$17,2,0))</f>
        <v/>
      </c>
      <c r="AO301" s="297" t="str">
        <f>IF(ISERROR(VLOOKUP(AL301,'Listas Ley Transparencia'!$H$3:$M$17,3,0)),"",VLOOKUP(AL301,'Listas Ley Transparencia'!$H$3:$M$17,3,0))</f>
        <v/>
      </c>
      <c r="AP301" s="297" t="str">
        <f>IF(ISERROR(VLOOKUP(AL301,'Listas Ley Transparencia'!$H$3:$M$17,4,0)),"",VLOOKUP(AL301,'Listas Ley Transparencia'!$H$3:$M$17,4,0))</f>
        <v/>
      </c>
      <c r="AQ301" s="298" t="str">
        <f>IF(ISERROR(VLOOKUP(AL301,'Listas Ley Transparencia'!$H$3:$M$17,6,0)),"",VLOOKUP(AL301,'Listas Ley Transparencia'!$H$3:$M$17,6,0))</f>
        <v/>
      </c>
      <c r="AR301" s="282"/>
      <c r="AS301" s="266"/>
      <c r="AT301" s="283"/>
      <c r="AU301" s="283"/>
      <c r="AV301" s="267"/>
      <c r="AW301" s="307"/>
      <c r="AX301" s="308"/>
      <c r="AY301" s="309"/>
      <c r="AZ301" s="309"/>
      <c r="BA301" s="310" t="str">
        <f t="shared" si="10"/>
        <v>No</v>
      </c>
    </row>
    <row r="302" spans="1:53"/>
    <row r="303" spans="1:53"/>
    <row r="304" spans="1:53"/>
    <row r="305"/>
    <row r="306"/>
  </sheetData>
  <sheetProtection algorithmName="SHA-512" hashValue="4prKnx+kzhBzr66xhB8kc343DouLqYPmgASrF2g5fz2yOGGRluwccSzvOYeAbdRDCfE8vZykP+HcyejCP00Emg==" saltValue="mLs470FOE7LEcx6MZQtw0Q==" spinCount="100000" sheet="1" objects="1" scenarios="1"/>
  <protectedRanges>
    <protectedRange sqref="AX7:AZ301" name="icc"/>
    <protectedRange sqref="AW7:AW301" name="datoabierto"/>
    <protectedRange sqref="AS7 AF45:AL49 AC50:AL301 AC7:AL44" name="transpap1"/>
    <protectedRange sqref="V19:V301" name="valorap4"/>
    <protectedRange sqref="P7:P301" name="valorap2"/>
    <protectedRange sqref="D29 K19:L301" name="retendoc"/>
    <protectedRange sqref="E29:J29 D21:J28 B54:J301 D30:J44 F51:H53 B19:C53 D18:E18" name="Identificación"/>
    <protectedRange sqref="M19:N301 N7:N18" name="valorap1"/>
    <protectedRange sqref="R50:R301 R7:R44" name="valorap3"/>
    <protectedRange sqref="W7:AB301" name="datospersonales"/>
    <protectedRange sqref="AR7 AT7:AU7 AR50:AV301 AR45:AT49 AM13 AM19:AM301 AM15 AR8:AU12 AR13:AV44" name="transpap2"/>
    <protectedRange sqref="D45:J49 D50:E53 F50:J50 I51:J53" name="Identificación_5"/>
    <protectedRange sqref="R45:R49" name="valorap3_1"/>
    <protectedRange sqref="AC45:AE49" name="transpap1_1"/>
    <protectedRange sqref="AU45:AV49" name="transpap2_1"/>
    <protectedRange sqref="B7:J7" name="Identificación_6"/>
    <protectedRange sqref="F8:H8 F9:F10 D11:F17 H9:J9 H11:J17 G9:G17 B8:C18 F18:J18" name="Identificación_15"/>
    <protectedRange sqref="E8" name="Identificación_1_1"/>
    <protectedRange sqref="I8:J8" name="Identificación_2_1"/>
    <protectedRange sqref="D8" name="retendoc_1_1"/>
    <protectedRange sqref="D9:E9" name="Identificación_3_1"/>
    <protectedRange sqref="D10:E10" name="Identificación_9_1"/>
    <protectedRange sqref="H10:J10" name="Identificación_10_1"/>
    <protectedRange sqref="K7:L7 K11:L18" name="retendoc_7"/>
    <protectedRange sqref="K8:L8" name="retendoc_1_2"/>
    <protectedRange sqref="K9" name="retendoc_2_1"/>
    <protectedRange sqref="L9" name="Identificación_4_1"/>
    <protectedRange sqref="K10:L10" name="retendoc_4_1"/>
    <protectedRange sqref="M7:M18" name="valorap1_1"/>
    <protectedRange sqref="V7:V18" name="valorap4_1"/>
    <protectedRange sqref="AM16:AM18" name="transpap2_2"/>
    <protectedRange sqref="AM7:AM12" name="transpap2_3"/>
    <protectedRange sqref="AM14" name="transpap2_4"/>
    <protectedRange sqref="AV7:AV12" name="transpap2_5"/>
  </protectedRanges>
  <dataConsolidate/>
  <mergeCells count="8">
    <mergeCell ref="A1:D3"/>
    <mergeCell ref="E1:AZ3"/>
    <mergeCell ref="AX4:BA4"/>
    <mergeCell ref="K4:L4"/>
    <mergeCell ref="W4:AB4"/>
    <mergeCell ref="AC4:AV4"/>
    <mergeCell ref="A4:J4"/>
    <mergeCell ref="M4:V4"/>
  </mergeCells>
  <conditionalFormatting sqref="A5:L5">
    <cfRule type="duplicateValues" dxfId="29" priority="179"/>
  </conditionalFormatting>
  <conditionalFormatting sqref="N6:N301">
    <cfRule type="cellIs" dxfId="28" priority="72" operator="equal">
      <formula>"Sin clasificar"</formula>
    </cfRule>
  </conditionalFormatting>
  <conditionalFormatting sqref="P6:P301">
    <cfRule type="cellIs" dxfId="27" priority="59" operator="equal">
      <formula>"Sin clasificar"</formula>
    </cfRule>
  </conditionalFormatting>
  <conditionalFormatting sqref="P7:P301">
    <cfRule type="cellIs" dxfId="26" priority="166" operator="equal">
      <formula>"Bajo"</formula>
    </cfRule>
    <cfRule type="cellIs" dxfId="25" priority="167" operator="equal">
      <formula>"Medio"</formula>
    </cfRule>
    <cfRule type="cellIs" dxfId="24" priority="168" operator="equal">
      <formula>"Alto"</formula>
    </cfRule>
  </conditionalFormatting>
  <conditionalFormatting sqref="R6:R301">
    <cfRule type="cellIs" dxfId="23" priority="9" operator="equal">
      <formula>"Sin clasificar"</formula>
    </cfRule>
  </conditionalFormatting>
  <conditionalFormatting sqref="R7:R301">
    <cfRule type="cellIs" dxfId="22" priority="10" operator="equal">
      <formula>"Bajo"</formula>
    </cfRule>
    <cfRule type="cellIs" dxfId="21" priority="11" operator="equal">
      <formula>"Medio"</formula>
    </cfRule>
    <cfRule type="cellIs" dxfId="20" priority="12" operator="equal">
      <formula>"Alto"</formula>
    </cfRule>
  </conditionalFormatting>
  <conditionalFormatting sqref="U6:U301">
    <cfRule type="cellIs" dxfId="19" priority="81" operator="equal">
      <formula>"Sin clasificar"</formula>
    </cfRule>
    <cfRule type="cellIs" dxfId="18" priority="82" operator="equal">
      <formula>"Bajo"</formula>
    </cfRule>
    <cfRule type="cellIs" dxfId="17" priority="83" operator="equal">
      <formula>"Medio"</formula>
    </cfRule>
    <cfRule type="cellIs" dxfId="16" priority="84" operator="equal">
      <formula>"Alto"</formula>
    </cfRule>
  </conditionalFormatting>
  <conditionalFormatting sqref="X7:AB301">
    <cfRule type="expression" dxfId="15" priority="49">
      <formula>IF($W7&lt;&gt;"Si",1,0)</formula>
    </cfRule>
  </conditionalFormatting>
  <conditionalFormatting sqref="AC7:AH301">
    <cfRule type="expression" dxfId="14" priority="5">
      <formula>IF(AND($M7&lt;&gt;"Datos / Información",$M7&lt;&gt;"Bases de datos"),1,0)</formula>
    </cfRule>
  </conditionalFormatting>
  <conditionalFormatting sqref="AI7:AI301 AK7:AK301">
    <cfRule type="expression" dxfId="13" priority="44">
      <formula>IF(AH7&lt;&gt;"Definido manualmente",1,0)</formula>
    </cfRule>
  </conditionalFormatting>
  <conditionalFormatting sqref="AJ7:AJ301">
    <cfRule type="expression" dxfId="12" priority="43">
      <formula>IF(AND($M7&lt;&gt;"Datos / Información",$M7&lt;&gt;"Bases de datos"),1,0)</formula>
    </cfRule>
  </conditionalFormatting>
  <conditionalFormatting sqref="AL7:AM301">
    <cfRule type="expression" dxfId="11" priority="2">
      <formula>IF(AND($M7&lt;&gt;"Datos / Información",$M7&lt;&gt;"Bases de datos"),1,0)</formula>
    </cfRule>
  </conditionalFormatting>
  <conditionalFormatting sqref="AR7:AW301">
    <cfRule type="expression" dxfId="10" priority="1">
      <formula>IF(AND($M7&lt;&gt;"Datos / Información",$M7&lt;&gt;"Bases de datos"),1,0)</formula>
    </cfRule>
  </conditionalFormatting>
  <conditionalFormatting sqref="BA7:BA301">
    <cfRule type="cellIs" dxfId="9" priority="92"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ignoredErrors>
    <ignoredError sqref="H11:H12"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73"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4" operator="containsText" id="{E118C2F2-CFA3-432D-8CDA-053512E7C92D}">
            <xm:f>NOT(ISERROR(SEARCH("Medio",N6)))</xm:f>
            <xm:f>"Medio"</xm:f>
            <x14:dxf>
              <fill>
                <patternFill patternType="lightDown">
                  <fgColor rgb="FFFFFF99"/>
                  <bgColor rgb="FFFFFF00"/>
                </patternFill>
              </fill>
            </x14:dxf>
          </x14:cfRule>
          <x14:cfRule type="containsText" priority="75"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60"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61" operator="containsText" id="{83D6D407-CC5F-45F4-ADA0-E503B8F69095}">
            <xm:f>NOT(ISERROR(SEARCH("Medio",P6)))</xm:f>
            <xm:f>"Medio"</xm:f>
            <x14:dxf>
              <fill>
                <patternFill patternType="lightDown">
                  <fgColor rgb="FFFFFF99"/>
                  <bgColor rgb="FFFFFF00"/>
                </patternFill>
              </fill>
            </x14:dxf>
          </x14:cfRule>
          <x14:cfRule type="containsText" priority="62"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6"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7" operator="containsText" id="{BB60146A-8CDF-4E54-BC15-81D136D42622}">
            <xm:f>NOT(ISERROR(SEARCH("Medio",R6)))</xm:f>
            <xm:f>"Medio"</xm:f>
            <x14:dxf>
              <fill>
                <patternFill patternType="lightDown">
                  <fgColor rgb="FFFFFF99"/>
                  <bgColor rgb="FFFFFF00"/>
                </patternFill>
              </fill>
            </x14:dxf>
          </x14:cfRule>
          <x14:cfRule type="containsText" priority="58"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364</v>
      </c>
      <c r="E2" s="156" t="s">
        <v>114</v>
      </c>
      <c r="F2" s="157" t="s">
        <v>120</v>
      </c>
      <c r="G2" s="157" t="s">
        <v>126</v>
      </c>
      <c r="H2" s="156" t="s">
        <v>132</v>
      </c>
      <c r="I2" s="158" t="s">
        <v>236</v>
      </c>
      <c r="J2" s="158" t="s">
        <v>141</v>
      </c>
      <c r="K2" s="158" t="s">
        <v>237</v>
      </c>
      <c r="L2" s="156" t="s">
        <v>365</v>
      </c>
      <c r="M2" s="156" t="s">
        <v>366</v>
      </c>
      <c r="N2" s="156" t="s">
        <v>367</v>
      </c>
      <c r="O2" s="156" t="s">
        <v>368</v>
      </c>
      <c r="P2" s="141" t="s">
        <v>369</v>
      </c>
    </row>
    <row r="3" spans="2:16" s="154" customFormat="1" ht="72.95" thickBot="1">
      <c r="B3" s="159" t="s">
        <v>370</v>
      </c>
      <c r="C3" s="159" t="s">
        <v>371</v>
      </c>
      <c r="D3" s="160" t="s">
        <v>372</v>
      </c>
      <c r="E3" s="161" t="s">
        <v>325</v>
      </c>
      <c r="F3" s="191" t="s">
        <v>373</v>
      </c>
      <c r="G3" s="191" t="s">
        <v>373</v>
      </c>
      <c r="H3" s="162" t="s">
        <v>374</v>
      </c>
      <c r="I3" s="163" t="s">
        <v>375</v>
      </c>
      <c r="J3" s="163" t="s">
        <v>376</v>
      </c>
      <c r="K3" s="164" t="s">
        <v>377</v>
      </c>
      <c r="L3" s="165" t="s">
        <v>299</v>
      </c>
      <c r="M3" s="166" t="s">
        <v>378</v>
      </c>
      <c r="N3" s="160" t="s">
        <v>379</v>
      </c>
      <c r="O3" s="159" t="s">
        <v>356</v>
      </c>
      <c r="P3" s="160" t="s">
        <v>297</v>
      </c>
    </row>
    <row r="4" spans="2:16" s="154" customFormat="1" ht="44.1" thickBot="1">
      <c r="B4" s="167" t="s">
        <v>380</v>
      </c>
      <c r="C4" s="167" t="s">
        <v>381</v>
      </c>
      <c r="D4" s="168" t="s">
        <v>382</v>
      </c>
      <c r="E4" s="169" t="s">
        <v>303</v>
      </c>
      <c r="F4" s="192" t="s">
        <v>383</v>
      </c>
      <c r="G4" s="192" t="s">
        <v>383</v>
      </c>
      <c r="H4" s="170" t="s">
        <v>384</v>
      </c>
      <c r="I4" s="171" t="s">
        <v>375</v>
      </c>
      <c r="J4" s="171" t="s">
        <v>385</v>
      </c>
      <c r="K4" s="166" t="s">
        <v>377</v>
      </c>
      <c r="L4" s="165" t="s">
        <v>329</v>
      </c>
      <c r="M4" s="166" t="s">
        <v>378</v>
      </c>
      <c r="N4" s="168" t="s">
        <v>386</v>
      </c>
      <c r="O4" s="167" t="s">
        <v>387</v>
      </c>
      <c r="P4" s="172" t="s">
        <v>298</v>
      </c>
    </row>
    <row r="5" spans="2:16" s="154" customFormat="1" ht="58.5" thickBot="1">
      <c r="B5" s="167" t="s">
        <v>300</v>
      </c>
      <c r="C5" s="167" t="s">
        <v>348</v>
      </c>
      <c r="D5" s="168" t="s">
        <v>302</v>
      </c>
      <c r="E5" s="173" t="s">
        <v>359</v>
      </c>
      <c r="F5" s="192" t="s">
        <v>388</v>
      </c>
      <c r="G5" s="192" t="s">
        <v>388</v>
      </c>
      <c r="H5" s="170" t="s">
        <v>306</v>
      </c>
      <c r="I5" s="171" t="s">
        <v>375</v>
      </c>
      <c r="J5" s="171" t="s">
        <v>389</v>
      </c>
      <c r="K5" s="166" t="s">
        <v>377</v>
      </c>
      <c r="L5" s="174" t="s">
        <v>308</v>
      </c>
      <c r="M5" s="166" t="s">
        <v>378</v>
      </c>
      <c r="N5" s="168" t="s">
        <v>390</v>
      </c>
      <c r="O5" s="168" t="s">
        <v>351</v>
      </c>
    </row>
    <row r="6" spans="2:16" s="154" customFormat="1" ht="44.1" thickBot="1">
      <c r="B6" s="175" t="s">
        <v>355</v>
      </c>
      <c r="C6" s="167" t="s">
        <v>301</v>
      </c>
      <c r="D6" s="168" t="s">
        <v>391</v>
      </c>
      <c r="E6" s="154" t="s">
        <v>299</v>
      </c>
      <c r="F6" s="192" t="s">
        <v>392</v>
      </c>
      <c r="G6" s="192" t="s">
        <v>392</v>
      </c>
      <c r="H6" s="170" t="s">
        <v>393</v>
      </c>
      <c r="I6" s="171" t="s">
        <v>394</v>
      </c>
      <c r="J6" s="171" t="s">
        <v>395</v>
      </c>
      <c r="K6" s="166" t="s">
        <v>396</v>
      </c>
      <c r="L6" s="165"/>
      <c r="M6" s="165" t="s">
        <v>397</v>
      </c>
      <c r="N6" s="168" t="s">
        <v>398</v>
      </c>
      <c r="O6" s="168" t="s">
        <v>399</v>
      </c>
    </row>
    <row r="7" spans="2:16" s="154" customFormat="1" ht="44.1" thickBot="1">
      <c r="B7" s="269" t="s">
        <v>299</v>
      </c>
      <c r="C7" s="176" t="s">
        <v>400</v>
      </c>
      <c r="D7" s="168" t="s">
        <v>349</v>
      </c>
      <c r="F7" s="192" t="s">
        <v>401</v>
      </c>
      <c r="G7" s="192" t="s">
        <v>401</v>
      </c>
      <c r="H7" s="170" t="s">
        <v>402</v>
      </c>
      <c r="I7" s="171" t="s">
        <v>394</v>
      </c>
      <c r="J7" s="171" t="s">
        <v>403</v>
      </c>
      <c r="K7" s="166" t="s">
        <v>396</v>
      </c>
      <c r="L7" s="165"/>
      <c r="M7" s="165" t="s">
        <v>397</v>
      </c>
      <c r="N7" s="168" t="s">
        <v>404</v>
      </c>
      <c r="O7" s="168" t="s">
        <v>405</v>
      </c>
    </row>
    <row r="8" spans="2:16" s="154" customFormat="1" ht="44.1" thickBot="1">
      <c r="C8" s="154" t="s">
        <v>299</v>
      </c>
      <c r="D8" s="168" t="s">
        <v>406</v>
      </c>
      <c r="F8" s="192" t="s">
        <v>407</v>
      </c>
      <c r="G8" s="192" t="s">
        <v>407</v>
      </c>
      <c r="H8" s="170" t="s">
        <v>408</v>
      </c>
      <c r="I8" s="171" t="s">
        <v>394</v>
      </c>
      <c r="J8" s="171" t="s">
        <v>409</v>
      </c>
      <c r="K8" s="166" t="s">
        <v>396</v>
      </c>
      <c r="L8" s="165"/>
      <c r="M8" s="165" t="s">
        <v>397</v>
      </c>
      <c r="N8" s="168" t="s">
        <v>410</v>
      </c>
      <c r="O8" s="168" t="s">
        <v>311</v>
      </c>
    </row>
    <row r="9" spans="2:16" s="154" customFormat="1" ht="87.6" thickBot="1">
      <c r="D9" s="168" t="s">
        <v>411</v>
      </c>
      <c r="F9" s="192" t="s">
        <v>412</v>
      </c>
      <c r="G9" s="192" t="s">
        <v>412</v>
      </c>
      <c r="H9" s="170" t="s">
        <v>413</v>
      </c>
      <c r="I9" s="171" t="s">
        <v>394</v>
      </c>
      <c r="J9" s="171" t="s">
        <v>414</v>
      </c>
      <c r="K9" s="166" t="s">
        <v>396</v>
      </c>
      <c r="L9" s="165"/>
      <c r="M9" s="165" t="s">
        <v>397</v>
      </c>
      <c r="N9" s="168" t="s">
        <v>415</v>
      </c>
      <c r="O9" s="172" t="s">
        <v>178</v>
      </c>
    </row>
    <row r="10" spans="2:16" s="154" customFormat="1" ht="44.1" thickBot="1">
      <c r="D10" s="168" t="s">
        <v>355</v>
      </c>
      <c r="F10" s="192" t="s">
        <v>416</v>
      </c>
      <c r="G10" s="192" t="s">
        <v>416</v>
      </c>
      <c r="H10" s="170" t="s">
        <v>417</v>
      </c>
      <c r="I10" s="171" t="s">
        <v>394</v>
      </c>
      <c r="J10" s="171" t="s">
        <v>418</v>
      </c>
      <c r="K10" s="166" t="s">
        <v>396</v>
      </c>
      <c r="L10" s="165"/>
      <c r="M10" s="165" t="s">
        <v>397</v>
      </c>
      <c r="N10" s="168" t="s">
        <v>419</v>
      </c>
      <c r="O10" s="154" t="s">
        <v>299</v>
      </c>
    </row>
    <row r="11" spans="2:16" s="154" customFormat="1" ht="44.1" thickBot="1">
      <c r="D11" s="172" t="s">
        <v>340</v>
      </c>
      <c r="F11" s="192" t="s">
        <v>420</v>
      </c>
      <c r="G11" s="192" t="s">
        <v>420</v>
      </c>
      <c r="H11" s="170" t="s">
        <v>421</v>
      </c>
      <c r="I11" s="171" t="s">
        <v>394</v>
      </c>
      <c r="J11" s="171" t="s">
        <v>422</v>
      </c>
      <c r="K11" s="166" t="s">
        <v>396</v>
      </c>
      <c r="L11" s="165"/>
      <c r="M11" s="165" t="s">
        <v>397</v>
      </c>
      <c r="N11" s="168" t="s">
        <v>423</v>
      </c>
      <c r="O11" s="177"/>
    </row>
    <row r="12" spans="2:16" s="154" customFormat="1" ht="44.1" thickBot="1">
      <c r="F12" s="192" t="s">
        <v>424</v>
      </c>
      <c r="G12" s="192" t="s">
        <v>424</v>
      </c>
      <c r="H12" s="170" t="s">
        <v>425</v>
      </c>
      <c r="I12" s="171" t="s">
        <v>394</v>
      </c>
      <c r="J12" s="171" t="s">
        <v>426</v>
      </c>
      <c r="K12" s="166" t="s">
        <v>396</v>
      </c>
      <c r="L12" s="165"/>
      <c r="M12" s="165" t="s">
        <v>397</v>
      </c>
      <c r="N12" s="168" t="s">
        <v>310</v>
      </c>
      <c r="O12" s="177"/>
    </row>
    <row r="13" spans="2:16" s="154" customFormat="1" ht="44.1" thickBot="1">
      <c r="F13" s="192" t="s">
        <v>427</v>
      </c>
      <c r="G13" s="192" t="s">
        <v>427</v>
      </c>
      <c r="H13" s="170" t="s">
        <v>428</v>
      </c>
      <c r="I13" s="171" t="s">
        <v>394</v>
      </c>
      <c r="J13" s="171" t="s">
        <v>429</v>
      </c>
      <c r="K13" s="166" t="s">
        <v>396</v>
      </c>
      <c r="L13" s="165"/>
      <c r="M13" s="165" t="s">
        <v>397</v>
      </c>
      <c r="N13" s="168" t="s">
        <v>355</v>
      </c>
      <c r="O13" s="177"/>
    </row>
    <row r="14" spans="2:16" s="154" customFormat="1" ht="44.1" thickBot="1">
      <c r="F14" s="192" t="s">
        <v>430</v>
      </c>
      <c r="G14" s="192" t="s">
        <v>430</v>
      </c>
      <c r="H14" s="170" t="s">
        <v>431</v>
      </c>
      <c r="I14" s="171" t="s">
        <v>394</v>
      </c>
      <c r="J14" s="171" t="s">
        <v>432</v>
      </c>
      <c r="K14" s="166" t="s">
        <v>396</v>
      </c>
      <c r="L14" s="165"/>
      <c r="M14" s="165" t="s">
        <v>397</v>
      </c>
      <c r="N14" s="172" t="s">
        <v>340</v>
      </c>
      <c r="O14" s="177"/>
    </row>
    <row r="15" spans="2:16" s="154" customFormat="1" ht="58.5" thickBot="1">
      <c r="F15" s="192" t="s">
        <v>433</v>
      </c>
      <c r="G15" s="192" t="s">
        <v>433</v>
      </c>
      <c r="H15" s="170" t="s">
        <v>434</v>
      </c>
      <c r="I15" s="171" t="s">
        <v>435</v>
      </c>
      <c r="J15" s="171" t="s">
        <v>436</v>
      </c>
      <c r="K15" s="166" t="s">
        <v>437</v>
      </c>
      <c r="L15" s="165"/>
      <c r="M15" s="165" t="s">
        <v>438</v>
      </c>
      <c r="N15" s="177"/>
      <c r="O15" s="177"/>
    </row>
    <row r="16" spans="2:16" s="154" customFormat="1" ht="29.45" thickBot="1">
      <c r="F16" s="192" t="s">
        <v>439</v>
      </c>
      <c r="G16" s="192" t="s">
        <v>439</v>
      </c>
      <c r="H16" s="170" t="s">
        <v>342</v>
      </c>
      <c r="I16" s="171" t="s">
        <v>440</v>
      </c>
      <c r="J16" s="171" t="s">
        <v>440</v>
      </c>
      <c r="K16" s="166" t="s">
        <v>441</v>
      </c>
      <c r="L16" s="165"/>
      <c r="M16" s="165" t="s">
        <v>299</v>
      </c>
      <c r="N16" s="177"/>
      <c r="O16" s="177"/>
    </row>
    <row r="17" spans="6:15" s="154" customFormat="1" ht="58.5" thickBot="1">
      <c r="F17" s="192" t="s">
        <v>442</v>
      </c>
      <c r="G17" s="192" t="s">
        <v>442</v>
      </c>
      <c r="H17" s="178" t="s">
        <v>443</v>
      </c>
      <c r="I17" s="179" t="s">
        <v>444</v>
      </c>
      <c r="J17" s="179" t="s">
        <v>436</v>
      </c>
      <c r="K17" s="180" t="s">
        <v>377</v>
      </c>
      <c r="L17" s="165"/>
      <c r="M17" s="174" t="s">
        <v>378</v>
      </c>
      <c r="N17" s="177"/>
      <c r="O17" s="177"/>
    </row>
    <row r="18" spans="6:15" ht="15" thickBot="1">
      <c r="F18" s="192" t="s">
        <v>445</v>
      </c>
      <c r="G18" s="192" t="s">
        <v>445</v>
      </c>
      <c r="H18" s="177"/>
      <c r="I18" s="177"/>
      <c r="J18" s="177"/>
      <c r="K18" s="177"/>
      <c r="L18" s="177"/>
      <c r="M18" s="177"/>
      <c r="N18" s="177"/>
      <c r="O18" s="177"/>
    </row>
    <row r="19" spans="6:15" ht="15" thickBot="1">
      <c r="F19" s="192" t="s">
        <v>446</v>
      </c>
      <c r="G19" s="192" t="s">
        <v>446</v>
      </c>
      <c r="H19" s="177"/>
      <c r="I19" s="177"/>
      <c r="J19" s="177"/>
      <c r="K19" s="177"/>
      <c r="L19" s="177"/>
      <c r="M19" s="177"/>
    </row>
    <row r="20" spans="6:15" ht="15" thickBot="1">
      <c r="F20" s="192" t="s">
        <v>447</v>
      </c>
      <c r="G20" s="192" t="s">
        <v>447</v>
      </c>
      <c r="H20" s="177"/>
      <c r="I20" s="177"/>
      <c r="J20" s="177"/>
      <c r="K20" s="177"/>
      <c r="L20" s="177"/>
      <c r="M20" s="177"/>
    </row>
    <row r="21" spans="6:15" ht="15" thickBot="1">
      <c r="F21" s="192" t="s">
        <v>448</v>
      </c>
      <c r="G21" s="192" t="s">
        <v>448</v>
      </c>
      <c r="H21" s="177"/>
      <c r="I21" s="177"/>
      <c r="J21" s="177"/>
      <c r="K21" s="177"/>
      <c r="L21" s="177"/>
      <c r="M21" s="177"/>
    </row>
    <row r="22" spans="6:15" ht="15" thickBot="1">
      <c r="F22" s="192" t="s">
        <v>449</v>
      </c>
      <c r="G22" s="192" t="s">
        <v>449</v>
      </c>
      <c r="H22" s="177"/>
      <c r="I22" s="177"/>
      <c r="J22" s="177"/>
      <c r="K22" s="177"/>
      <c r="L22" s="177"/>
      <c r="M22" s="177"/>
    </row>
    <row r="23" spans="6:15" ht="15" thickBot="1">
      <c r="F23" s="192" t="s">
        <v>450</v>
      </c>
      <c r="G23" s="192" t="s">
        <v>450</v>
      </c>
    </row>
    <row r="24" spans="6:15" ht="15" thickBot="1">
      <c r="F24" s="192" t="s">
        <v>451</v>
      </c>
      <c r="G24" s="192" t="s">
        <v>451</v>
      </c>
    </row>
    <row r="25" spans="6:15" ht="15" thickBot="1">
      <c r="F25" s="192" t="s">
        <v>452</v>
      </c>
      <c r="G25" s="192" t="s">
        <v>452</v>
      </c>
    </row>
    <row r="26" spans="6:15" ht="15" thickBot="1">
      <c r="F26" s="192" t="s">
        <v>453</v>
      </c>
      <c r="G26" s="192" t="s">
        <v>453</v>
      </c>
    </row>
    <row r="27" spans="6:15" ht="28.5" thickBot="1">
      <c r="F27" s="192" t="s">
        <v>454</v>
      </c>
      <c r="G27" s="192" t="s">
        <v>454</v>
      </c>
    </row>
    <row r="28" spans="6:15" ht="28.5" thickBot="1">
      <c r="F28" s="192" t="s">
        <v>455</v>
      </c>
      <c r="G28" s="192" t="s">
        <v>455</v>
      </c>
    </row>
    <row r="29" spans="6:15" ht="56.45" thickBot="1">
      <c r="F29" s="192" t="s">
        <v>456</v>
      </c>
      <c r="G29" s="192" t="s">
        <v>456</v>
      </c>
    </row>
    <row r="30" spans="6:15" ht="28.5" thickBot="1">
      <c r="F30" s="192" t="s">
        <v>457</v>
      </c>
      <c r="G30" s="192" t="s">
        <v>457</v>
      </c>
    </row>
    <row r="31" spans="6:15" ht="28.5" thickBot="1">
      <c r="F31" s="192" t="s">
        <v>458</v>
      </c>
      <c r="G31" s="192" t="s">
        <v>458</v>
      </c>
    </row>
    <row r="32" spans="6:15" ht="28.5" thickBot="1">
      <c r="F32" s="192" t="s">
        <v>459</v>
      </c>
      <c r="G32" s="192" t="s">
        <v>459</v>
      </c>
    </row>
    <row r="33" spans="6:7" ht="28.5" thickBot="1">
      <c r="F33" s="192" t="s">
        <v>460</v>
      </c>
      <c r="G33" s="192" t="s">
        <v>460</v>
      </c>
    </row>
    <row r="34" spans="6:7" ht="28.5" thickBot="1">
      <c r="F34" s="192" t="s">
        <v>461</v>
      </c>
      <c r="G34" s="192" t="s">
        <v>461</v>
      </c>
    </row>
    <row r="35" spans="6:7" ht="28.5" thickBot="1">
      <c r="F35" s="192" t="s">
        <v>462</v>
      </c>
      <c r="G35" s="192" t="s">
        <v>462</v>
      </c>
    </row>
    <row r="36" spans="6:7" ht="28.5" thickBot="1">
      <c r="F36" s="192" t="s">
        <v>463</v>
      </c>
      <c r="G36" s="192" t="s">
        <v>463</v>
      </c>
    </row>
    <row r="37" spans="6:7" ht="42.6" thickBot="1">
      <c r="F37" s="192" t="s">
        <v>464</v>
      </c>
      <c r="G37" s="192" t="s">
        <v>464</v>
      </c>
    </row>
    <row r="38" spans="6:7" ht="42.6" thickBot="1">
      <c r="F38" s="192" t="s">
        <v>465</v>
      </c>
      <c r="G38" s="192" t="s">
        <v>465</v>
      </c>
    </row>
    <row r="39" spans="6:7" ht="15" thickBot="1">
      <c r="F39" s="192" t="s">
        <v>466</v>
      </c>
      <c r="G39" s="192" t="s">
        <v>466</v>
      </c>
    </row>
    <row r="40" spans="6:7" ht="28.5" thickBot="1">
      <c r="F40" s="192" t="s">
        <v>467</v>
      </c>
      <c r="G40" s="192" t="s">
        <v>467</v>
      </c>
    </row>
    <row r="41" spans="6:7" ht="15" thickBot="1">
      <c r="F41" s="192" t="s">
        <v>468</v>
      </c>
      <c r="G41" s="192" t="s">
        <v>468</v>
      </c>
    </row>
    <row r="42" spans="6:7" ht="15" thickBot="1">
      <c r="F42" s="192" t="s">
        <v>469</v>
      </c>
      <c r="G42" s="192" t="s">
        <v>469</v>
      </c>
    </row>
    <row r="43" spans="6:7" ht="28.5" thickBot="1">
      <c r="F43" s="192" t="s">
        <v>470</v>
      </c>
      <c r="G43" s="192" t="s">
        <v>470</v>
      </c>
    </row>
    <row r="44" spans="6:7" ht="15" thickBot="1">
      <c r="F44" s="192" t="s">
        <v>471</v>
      </c>
      <c r="G44" s="192" t="s">
        <v>471</v>
      </c>
    </row>
    <row r="45" spans="6:7" ht="15" thickBot="1">
      <c r="F45" s="192" t="s">
        <v>472</v>
      </c>
      <c r="G45" s="192" t="s">
        <v>472</v>
      </c>
    </row>
    <row r="46" spans="6:7" ht="15" thickBot="1">
      <c r="F46" s="192" t="s">
        <v>473</v>
      </c>
      <c r="G46" s="192" t="s">
        <v>473</v>
      </c>
    </row>
    <row r="47" spans="6:7" ht="27.95">
      <c r="F47" s="193" t="s">
        <v>474</v>
      </c>
      <c r="G47" s="193" t="s">
        <v>474</v>
      </c>
    </row>
    <row r="48" spans="6:7">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7" t="s">
        <v>475</v>
      </c>
      <c r="C2" s="388"/>
      <c r="D2" s="389"/>
    </row>
    <row r="3" spans="2:4" ht="13.5" thickBot="1">
      <c r="B3" s="51" t="s">
        <v>65</v>
      </c>
      <c r="C3" s="51" t="s">
        <v>476</v>
      </c>
      <c r="D3" s="53" t="s">
        <v>65</v>
      </c>
    </row>
    <row r="4" spans="2:4">
      <c r="B4" s="38">
        <v>5</v>
      </c>
      <c r="C4" s="35" t="s">
        <v>295</v>
      </c>
      <c r="D4" s="39">
        <v>5</v>
      </c>
    </row>
    <row r="5" spans="2:4">
      <c r="B5" s="40">
        <v>3</v>
      </c>
      <c r="C5" s="36" t="s">
        <v>296</v>
      </c>
      <c r="D5" s="41">
        <v>3</v>
      </c>
    </row>
    <row r="6" spans="2:4">
      <c r="B6" s="40">
        <v>1</v>
      </c>
      <c r="C6" s="36" t="s">
        <v>339</v>
      </c>
      <c r="D6" s="41">
        <v>1</v>
      </c>
    </row>
    <row r="7" spans="2:4" ht="12.95" thickBot="1">
      <c r="B7" s="42">
        <v>0</v>
      </c>
      <c r="C7" s="37" t="s">
        <v>477</v>
      </c>
      <c r="D7" s="43">
        <v>5</v>
      </c>
    </row>
    <row r="8" spans="2:4">
      <c r="B8" s="1"/>
    </row>
    <row r="9" spans="2:4">
      <c r="B9" s="1"/>
    </row>
    <row r="10" spans="2:4" ht="13.5" thickBot="1">
      <c r="B10" s="34" t="s">
        <v>478</v>
      </c>
    </row>
    <row r="11" spans="2:4">
      <c r="B11" s="35" t="s">
        <v>354</v>
      </c>
    </row>
    <row r="12" spans="2:4">
      <c r="B12" s="36" t="s">
        <v>180</v>
      </c>
    </row>
    <row r="13" spans="2:4">
      <c r="B13" s="36" t="s">
        <v>182</v>
      </c>
    </row>
    <row r="14" spans="2:4" ht="12.75" customHeight="1">
      <c r="B14" s="36" t="s">
        <v>479</v>
      </c>
    </row>
    <row r="15" spans="2:4">
      <c r="B15" s="36" t="s">
        <v>186</v>
      </c>
    </row>
    <row r="16" spans="2:4">
      <c r="B16" s="36" t="s">
        <v>337</v>
      </c>
    </row>
    <row r="17" spans="2:5">
      <c r="B17" s="36" t="s">
        <v>480</v>
      </c>
    </row>
    <row r="18" spans="2:5" ht="12.95" thickBot="1">
      <c r="B18" s="36" t="s">
        <v>192</v>
      </c>
    </row>
    <row r="19" spans="2:5" ht="13.5" thickBot="1">
      <c r="B19" s="36" t="s">
        <v>347</v>
      </c>
      <c r="E19" s="51" t="s">
        <v>481</v>
      </c>
    </row>
    <row r="20" spans="2:5" ht="12.95" thickBot="1">
      <c r="B20" s="37" t="s">
        <v>196</v>
      </c>
      <c r="E20" s="44" t="s">
        <v>297</v>
      </c>
    </row>
    <row r="21" spans="2:5">
      <c r="B21" s="1"/>
      <c r="E21" s="46" t="s">
        <v>298</v>
      </c>
    </row>
    <row r="22" spans="2:5" ht="12.95" thickBot="1">
      <c r="B22" s="1"/>
      <c r="E22" s="47" t="s">
        <v>299</v>
      </c>
    </row>
    <row r="23" spans="2:5" ht="12.95" thickBot="1">
      <c r="B23" s="1"/>
      <c r="E23" s="5"/>
    </row>
    <row r="24" spans="2:5" ht="13.5" thickBot="1">
      <c r="B24" s="51" t="s">
        <v>198</v>
      </c>
      <c r="C24" s="51" t="s">
        <v>65</v>
      </c>
      <c r="E24" s="51" t="s">
        <v>482</v>
      </c>
    </row>
    <row r="25" spans="2:5">
      <c r="B25" s="35" t="s">
        <v>294</v>
      </c>
      <c r="C25" s="32">
        <v>5</v>
      </c>
      <c r="E25" s="44" t="s">
        <v>297</v>
      </c>
    </row>
    <row r="26" spans="2:5">
      <c r="B26" s="36" t="s">
        <v>323</v>
      </c>
      <c r="C26" s="33">
        <v>3</v>
      </c>
      <c r="E26" s="46" t="s">
        <v>298</v>
      </c>
    </row>
    <row r="27" spans="2:5" ht="12.95" thickBot="1">
      <c r="B27" s="36" t="s">
        <v>338</v>
      </c>
      <c r="C27" s="33">
        <v>1</v>
      </c>
      <c r="E27" s="47" t="s">
        <v>299</v>
      </c>
    </row>
    <row r="28" spans="2:5" ht="12.95" thickBot="1">
      <c r="B28" s="37" t="s">
        <v>477</v>
      </c>
      <c r="C28" s="12">
        <v>5</v>
      </c>
      <c r="E28" s="5"/>
    </row>
    <row r="29" spans="2:5" ht="13.5" thickBot="1">
      <c r="B29" s="10"/>
      <c r="E29" s="51" t="s">
        <v>483</v>
      </c>
    </row>
    <row r="30" spans="2:5" ht="12.95" thickBot="1">
      <c r="B30" s="10"/>
      <c r="E30" s="44" t="s">
        <v>297</v>
      </c>
    </row>
    <row r="31" spans="2:5" ht="13.5" thickBot="1">
      <c r="B31" s="51" t="s">
        <v>208</v>
      </c>
      <c r="C31" s="51" t="s">
        <v>65</v>
      </c>
      <c r="E31" s="46" t="s">
        <v>298</v>
      </c>
    </row>
    <row r="32" spans="2:5" ht="12.95" thickBot="1">
      <c r="B32" s="35" t="s">
        <v>295</v>
      </c>
      <c r="C32" s="32">
        <v>5</v>
      </c>
      <c r="E32" s="47"/>
    </row>
    <row r="33" spans="2:5" ht="12.95" thickBot="1">
      <c r="B33" s="36" t="s">
        <v>296</v>
      </c>
      <c r="C33" s="33">
        <v>3</v>
      </c>
      <c r="E33" s="5"/>
    </row>
    <row r="34" spans="2:5" ht="13.5" thickBot="1">
      <c r="B34" s="36" t="s">
        <v>339</v>
      </c>
      <c r="C34" s="33">
        <v>1</v>
      </c>
      <c r="E34" s="51" t="s">
        <v>484</v>
      </c>
    </row>
    <row r="35" spans="2:5" ht="12.95" thickBot="1">
      <c r="B35" s="37" t="s">
        <v>477</v>
      </c>
      <c r="C35" s="12">
        <v>5</v>
      </c>
      <c r="E35" s="48" t="s">
        <v>324</v>
      </c>
    </row>
    <row r="36" spans="2:5">
      <c r="B36" s="10"/>
      <c r="C36" s="9"/>
      <c r="E36" s="49" t="s">
        <v>485</v>
      </c>
    </row>
    <row r="37" spans="2:5" ht="12.95" thickBot="1">
      <c r="B37" s="10"/>
      <c r="C37" s="9"/>
      <c r="E37" s="50" t="s">
        <v>486</v>
      </c>
    </row>
    <row r="38" spans="2:5" ht="12.95" thickBot="1">
      <c r="B38" s="10"/>
      <c r="C38" s="9"/>
      <c r="E38" s="47" t="s">
        <v>299</v>
      </c>
    </row>
    <row r="39" spans="2:5" ht="13.5" thickBot="1">
      <c r="B39" s="51" t="s">
        <v>213</v>
      </c>
      <c r="C39" s="51" t="s">
        <v>65</v>
      </c>
      <c r="E39" s="5"/>
    </row>
    <row r="40" spans="2:5" ht="13.5" thickBot="1">
      <c r="B40" s="38" t="s">
        <v>295</v>
      </c>
      <c r="C40" s="44">
        <v>5</v>
      </c>
      <c r="E40" s="52" t="s">
        <v>487</v>
      </c>
    </row>
    <row r="41" spans="2:5">
      <c r="B41" s="40" t="s">
        <v>296</v>
      </c>
      <c r="C41" s="46">
        <v>3</v>
      </c>
      <c r="E41" s="44" t="s">
        <v>297</v>
      </c>
    </row>
    <row r="42" spans="2:5" ht="12.95" thickBot="1">
      <c r="B42" s="40" t="s">
        <v>339</v>
      </c>
      <c r="C42" s="46">
        <v>1</v>
      </c>
      <c r="E42" s="45" t="s">
        <v>298</v>
      </c>
    </row>
    <row r="43" spans="2:5" ht="12.95" thickBot="1">
      <c r="B43" s="42" t="s">
        <v>477</v>
      </c>
      <c r="C43" s="45">
        <v>5</v>
      </c>
      <c r="E43" s="47" t="s">
        <v>299</v>
      </c>
    </row>
    <row r="44" spans="2:5" ht="12.95" thickBot="1">
      <c r="B44" s="1"/>
    </row>
    <row r="45" spans="2:5" ht="13.5" thickBot="1">
      <c r="B45" s="51" t="s">
        <v>198</v>
      </c>
      <c r="C45" s="51" t="s">
        <v>65</v>
      </c>
    </row>
    <row r="46" spans="2:5">
      <c r="B46" s="38" t="s">
        <v>294</v>
      </c>
      <c r="C46" s="44" t="s">
        <v>488</v>
      </c>
    </row>
    <row r="47" spans="2:5">
      <c r="B47" s="40" t="s">
        <v>323</v>
      </c>
      <c r="C47" s="46" t="s">
        <v>489</v>
      </c>
    </row>
    <row r="48" spans="2:5">
      <c r="B48" s="40" t="s">
        <v>338</v>
      </c>
      <c r="C48" s="46" t="s">
        <v>490</v>
      </c>
    </row>
    <row r="49" spans="2:3" ht="12.95" thickBot="1">
      <c r="B49" s="42" t="s">
        <v>477</v>
      </c>
      <c r="C49" s="45" t="s">
        <v>491</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2023-08-04T20:46:54Z</dcterms:modified>
  <cp:category/>
  <cp:contentStatus/>
</cp:coreProperties>
</file>